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1">'List2'!$Y$1:$AH$12</definedName>
  </definedNames>
  <calcPr fullCalcOnLoad="1"/>
</workbook>
</file>

<file path=xl/sharedStrings.xml><?xml version="1.0" encoding="utf-8"?>
<sst xmlns="http://schemas.openxmlformats.org/spreadsheetml/2006/main" count="5187" uniqueCount="1128">
  <si>
    <t>Datum</t>
  </si>
  <si>
    <t>Místo</t>
  </si>
  <si>
    <t>Čas</t>
  </si>
  <si>
    <t>Umístění</t>
  </si>
  <si>
    <t>Počet družstev</t>
  </si>
  <si>
    <t>Vítěz(druhý)</t>
  </si>
  <si>
    <t>Jeho čas</t>
  </si>
  <si>
    <t>Soutěže mužů v roce 2001</t>
  </si>
  <si>
    <t>Soutěže žen v roce 2001</t>
  </si>
  <si>
    <t>Okrsková soutěž - Pržno</t>
  </si>
  <si>
    <t>1.</t>
  </si>
  <si>
    <t>26.90038</t>
  </si>
  <si>
    <t>Lubno</t>
  </si>
  <si>
    <t>28.27452</t>
  </si>
  <si>
    <t>31.66625</t>
  </si>
  <si>
    <t>Muži</t>
  </si>
  <si>
    <t>2.</t>
  </si>
  <si>
    <t>3.</t>
  </si>
  <si>
    <t>4.</t>
  </si>
  <si>
    <t>5.</t>
  </si>
  <si>
    <t>6.</t>
  </si>
  <si>
    <t>7.</t>
  </si>
  <si>
    <t>8.</t>
  </si>
  <si>
    <t>9.</t>
  </si>
  <si>
    <t>Metylovice</t>
  </si>
  <si>
    <t>Frýdlant n.O.</t>
  </si>
  <si>
    <t>Nová Ves</t>
  </si>
  <si>
    <t>Pstruží</t>
  </si>
  <si>
    <t>Janovice</t>
  </si>
  <si>
    <t>Hodoňovice</t>
  </si>
  <si>
    <t>26,900 38</t>
  </si>
  <si>
    <t>28,274 52</t>
  </si>
  <si>
    <t>34,291 74</t>
  </si>
  <si>
    <t>41,128 68</t>
  </si>
  <si>
    <t>41,310 02</t>
  </si>
  <si>
    <t>42,730 94</t>
  </si>
  <si>
    <t>44,583 79</t>
  </si>
  <si>
    <t>Pržno</t>
  </si>
  <si>
    <t>Malenovice</t>
  </si>
  <si>
    <t>NP</t>
  </si>
  <si>
    <t>31,666 25</t>
  </si>
  <si>
    <t>Ženy</t>
  </si>
  <si>
    <t>Soupisky:</t>
  </si>
  <si>
    <t>K</t>
  </si>
  <si>
    <t>SA</t>
  </si>
  <si>
    <t>ST</t>
  </si>
  <si>
    <t>B</t>
  </si>
  <si>
    <t>R</t>
  </si>
  <si>
    <t>LP</t>
  </si>
  <si>
    <t>PP</t>
  </si>
  <si>
    <t>Vláďa Konvička</t>
  </si>
  <si>
    <t>Aleš Velička</t>
  </si>
  <si>
    <t>Jirka Ryška</t>
  </si>
  <si>
    <t>David Pavelek</t>
  </si>
  <si>
    <t>Radek Rusina</t>
  </si>
  <si>
    <t>Pavel Halata</t>
  </si>
  <si>
    <t>Ruda Mališ</t>
  </si>
  <si>
    <t>Deňa Bílková</t>
  </si>
  <si>
    <t>Anička Bílková</t>
  </si>
  <si>
    <t>Alena Bílková</t>
  </si>
  <si>
    <t>Lenka Konvičková</t>
  </si>
  <si>
    <t>Gabka Ryšková</t>
  </si>
  <si>
    <t>Katka Farná</t>
  </si>
  <si>
    <t>Věra Kopčáková</t>
  </si>
  <si>
    <t>Biocel Paskov</t>
  </si>
  <si>
    <t>11.</t>
  </si>
  <si>
    <t>Mniší A</t>
  </si>
  <si>
    <t>25.35</t>
  </si>
  <si>
    <t>33.73</t>
  </si>
  <si>
    <t>Jistebník</t>
  </si>
  <si>
    <t>37.85</t>
  </si>
  <si>
    <t>Okrsková soutěž - Pržno 8.5.2001</t>
  </si>
  <si>
    <t>Biocel Paskov 12.5.2001</t>
  </si>
  <si>
    <t>10.</t>
  </si>
  <si>
    <t>12.</t>
  </si>
  <si>
    <t>13.</t>
  </si>
  <si>
    <t>14.</t>
  </si>
  <si>
    <t>15.</t>
  </si>
  <si>
    <r>
      <t xml:space="preserve">25,35 </t>
    </r>
    <r>
      <rPr>
        <strike/>
        <sz val="10"/>
        <rFont val="Arial CE"/>
        <family val="2"/>
      </rPr>
      <t>31,85</t>
    </r>
  </si>
  <si>
    <r>
      <t xml:space="preserve">26,11 </t>
    </r>
    <r>
      <rPr>
        <strike/>
        <sz val="10"/>
        <rFont val="Arial CE"/>
        <family val="2"/>
      </rPr>
      <t>29,24</t>
    </r>
  </si>
  <si>
    <t>Mniší B</t>
  </si>
  <si>
    <t>Vratimov</t>
  </si>
  <si>
    <t>HZS Opava</t>
  </si>
  <si>
    <r>
      <t xml:space="preserve">31,45 </t>
    </r>
    <r>
      <rPr>
        <strike/>
        <sz val="10"/>
        <rFont val="Arial CE"/>
        <family val="2"/>
      </rPr>
      <t>32,60</t>
    </r>
  </si>
  <si>
    <t>Stará Ves</t>
  </si>
  <si>
    <t>Olbramice</t>
  </si>
  <si>
    <t>SDH Místek</t>
  </si>
  <si>
    <t>SOŠ PO F-M</t>
  </si>
  <si>
    <t>Oprechtice</t>
  </si>
  <si>
    <t>Václavovice</t>
  </si>
  <si>
    <t>Ostravice</t>
  </si>
  <si>
    <t>Dolní Lištná</t>
  </si>
  <si>
    <t>Žabeň</t>
  </si>
  <si>
    <t>Vláďa Bílek</t>
  </si>
  <si>
    <t>Silva Pavlásek</t>
  </si>
  <si>
    <t>Pavla Rusinová</t>
  </si>
  <si>
    <t>Krmelín</t>
  </si>
  <si>
    <t>39.10</t>
  </si>
  <si>
    <t>19.446</t>
  </si>
  <si>
    <t>Trojanovice</t>
  </si>
  <si>
    <t>16.666</t>
  </si>
  <si>
    <t>27.478</t>
  </si>
  <si>
    <t>24.207</t>
  </si>
  <si>
    <t>Krmelín 19.5.2001</t>
  </si>
  <si>
    <t>16.</t>
  </si>
  <si>
    <t>17.</t>
  </si>
  <si>
    <t>18.</t>
  </si>
  <si>
    <t>19.</t>
  </si>
  <si>
    <t>20.</t>
  </si>
  <si>
    <t>voda</t>
  </si>
  <si>
    <t>Pustkovec</t>
  </si>
  <si>
    <t>Proskovice</t>
  </si>
  <si>
    <t>Tísek</t>
  </si>
  <si>
    <t>Kojkovice</t>
  </si>
  <si>
    <t>Krásné Pole</t>
  </si>
  <si>
    <t>Hnojník</t>
  </si>
  <si>
    <t>Petřvaldík</t>
  </si>
  <si>
    <t>Řepiště</t>
  </si>
  <si>
    <t>Prchalov</t>
  </si>
  <si>
    <t>Mniší</t>
  </si>
  <si>
    <r>
      <t xml:space="preserve">16,666 </t>
    </r>
    <r>
      <rPr>
        <strike/>
        <sz val="10"/>
        <rFont val="Arial CE"/>
        <family val="2"/>
      </rPr>
      <t>DNS</t>
    </r>
  </si>
  <si>
    <r>
      <t xml:space="preserve">17,577 </t>
    </r>
    <r>
      <rPr>
        <strike/>
        <sz val="10"/>
        <rFont val="Arial CE"/>
        <family val="2"/>
      </rPr>
      <t>NP</t>
    </r>
  </si>
  <si>
    <r>
      <t xml:space="preserve">18,146 </t>
    </r>
    <r>
      <rPr>
        <strike/>
        <sz val="10"/>
        <rFont val="Arial CE"/>
        <family val="2"/>
      </rPr>
      <t>21,963</t>
    </r>
  </si>
  <si>
    <r>
      <t xml:space="preserve">18,305 </t>
    </r>
    <r>
      <rPr>
        <strike/>
        <sz val="10"/>
        <rFont val="Arial CE"/>
        <family val="2"/>
      </rPr>
      <t>NP</t>
    </r>
  </si>
  <si>
    <t>Stará ves</t>
  </si>
  <si>
    <t>Brušperk</t>
  </si>
  <si>
    <t>Luďa Juřica</t>
  </si>
  <si>
    <t>Michal Bílek</t>
  </si>
  <si>
    <t>Denisa Bílková</t>
  </si>
  <si>
    <t>Zuzka Bílková</t>
  </si>
  <si>
    <t xml:space="preserve">Michal Bílek </t>
  </si>
  <si>
    <t>21.</t>
  </si>
  <si>
    <t>22.</t>
  </si>
  <si>
    <t>23.</t>
  </si>
  <si>
    <t>24.</t>
  </si>
  <si>
    <t>25.</t>
  </si>
  <si>
    <t>Družstvo</t>
  </si>
  <si>
    <t>Přetočená hadice</t>
  </si>
  <si>
    <t>Chyba na překážce</t>
  </si>
  <si>
    <t>Doc. čas</t>
  </si>
  <si>
    <t>Zapomenuté nebo ztracené nářadí</t>
  </si>
  <si>
    <t>Nesprávně odložené nářadí na stojanu</t>
  </si>
  <si>
    <t>Nesprávně uvázaný uzel</t>
  </si>
  <si>
    <t>Nesprávná práce členů</t>
  </si>
  <si>
    <t>Mluvení při práci</t>
  </si>
  <si>
    <t>Součet trestných bodů</t>
  </si>
  <si>
    <t>Výsledný čas</t>
  </si>
  <si>
    <t>Útok CTIF</t>
  </si>
  <si>
    <t>Frýdek</t>
  </si>
  <si>
    <t>Horní Tošanovice</t>
  </si>
  <si>
    <t>Zelinkovice</t>
  </si>
  <si>
    <t>Bruzovice</t>
  </si>
  <si>
    <t>Kunčice p.O.</t>
  </si>
  <si>
    <t>Šenov</t>
  </si>
  <si>
    <t>Kozlovice</t>
  </si>
  <si>
    <t>Fryčovice</t>
  </si>
  <si>
    <t>Soběšovice</t>
  </si>
  <si>
    <t>Dobratice</t>
  </si>
  <si>
    <t>Bocanovice</t>
  </si>
  <si>
    <t>Mohelnice</t>
  </si>
  <si>
    <t>Vyšní Lhoty</t>
  </si>
  <si>
    <t>Pražmo</t>
  </si>
  <si>
    <t>Skalice</t>
  </si>
  <si>
    <t>Kaňovice</t>
  </si>
  <si>
    <t>Jablunkov</t>
  </si>
  <si>
    <t>Štafeta CTIF</t>
  </si>
  <si>
    <t>Trestné body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</si>
  <si>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</si>
  <si>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</si>
  <si>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</si>
  <si>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</si>
  <si>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</si>
  <si>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</si>
  <si>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</si>
  <si>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</si>
  <si>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</si>
  <si>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</si>
  <si>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</si>
  <si>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</si>
  <si>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ZPV</t>
  </si>
  <si>
    <t>Hadicová a uzlová štafeta</t>
  </si>
  <si>
    <t>CTIF PÚ</t>
  </si>
  <si>
    <t>CTIF štafeta</t>
  </si>
  <si>
    <t>PÚ</t>
  </si>
  <si>
    <t>Štafeta požárních dvojic</t>
  </si>
  <si>
    <t>Štafeta 4x60 m</t>
  </si>
  <si>
    <t>Celoroční činost</t>
  </si>
  <si>
    <t>Součet bodů</t>
  </si>
  <si>
    <t xml:space="preserve">Družstvo          </t>
  </si>
  <si>
    <t>Pořadí</t>
  </si>
  <si>
    <t>24.47</t>
  </si>
  <si>
    <t>Bystré</t>
  </si>
  <si>
    <t>xxx</t>
  </si>
  <si>
    <t>Nižní Lhoty</t>
  </si>
  <si>
    <t>Rychaltice</t>
  </si>
  <si>
    <t>Krásná</t>
  </si>
  <si>
    <t>Palkovice</t>
  </si>
  <si>
    <t>Baška</t>
  </si>
  <si>
    <t>Lučina</t>
  </si>
  <si>
    <t>Morávka</t>
  </si>
  <si>
    <t>Nošovice</t>
  </si>
  <si>
    <t>Staré Město</t>
  </si>
  <si>
    <t>Výsledková listina Hry Plamen 2001 - starší žáci</t>
  </si>
  <si>
    <t>Soupiska:</t>
  </si>
  <si>
    <t>Zuzana Bílková</t>
  </si>
  <si>
    <t>Karin Bocková</t>
  </si>
  <si>
    <t>Michal Čupa</t>
  </si>
  <si>
    <t>Ondřej Foldyna</t>
  </si>
  <si>
    <t>Kateřina Čupová</t>
  </si>
  <si>
    <t>Renáta Hamadová</t>
  </si>
  <si>
    <t>Tereza Slípková</t>
  </si>
  <si>
    <t>Klára Krpcová</t>
  </si>
  <si>
    <t>Jan Šigut</t>
  </si>
  <si>
    <t>Okresní soutěž v požárním sportu - Fryčovice 2.6.2001</t>
  </si>
  <si>
    <t>100m překážek</t>
  </si>
  <si>
    <t>Součet</t>
  </si>
  <si>
    <t>Štafety</t>
  </si>
  <si>
    <t>Útok</t>
  </si>
  <si>
    <t>DNS</t>
  </si>
  <si>
    <t>Místek</t>
  </si>
  <si>
    <t>Guty</t>
  </si>
  <si>
    <t>Horní Datyně</t>
  </si>
  <si>
    <t>DQ</t>
  </si>
  <si>
    <t>Milíkov</t>
  </si>
  <si>
    <t>Mezinárodní papírenská soutěž Krško 9.6.2001</t>
  </si>
  <si>
    <t>Mesto</t>
  </si>
  <si>
    <t>Ekipa</t>
  </si>
  <si>
    <t>Osnova točk</t>
  </si>
  <si>
    <t>Vaja z MB 1</t>
  </si>
  <si>
    <t>Vaja z MB 2</t>
  </si>
  <si>
    <t>Štafeta</t>
  </si>
  <si>
    <t>Skupaj točke</t>
  </si>
  <si>
    <t>čas</t>
  </si>
  <si>
    <t>k. točke</t>
  </si>
  <si>
    <t>Količevo Karton 1</t>
  </si>
  <si>
    <t>Paloma Sladkogorska 1</t>
  </si>
  <si>
    <t>Lepenka Ceršak</t>
  </si>
  <si>
    <t>Papirnica Vevče</t>
  </si>
  <si>
    <t>Paloma Sladkogorska 2</t>
  </si>
  <si>
    <t>Vipap Krško</t>
  </si>
  <si>
    <t>Količovo Karton 2</t>
  </si>
  <si>
    <t>Žimrovice</t>
  </si>
  <si>
    <t>73.17</t>
  </si>
  <si>
    <t>20.05</t>
  </si>
  <si>
    <t>Vratimov 9.6.2001</t>
  </si>
  <si>
    <t>Vratimov A</t>
  </si>
  <si>
    <t>Vratimov B</t>
  </si>
  <si>
    <t>Havířov</t>
  </si>
  <si>
    <t>Rýmařov</t>
  </si>
  <si>
    <t>Sedliště</t>
  </si>
  <si>
    <t>VELI</t>
  </si>
  <si>
    <t>SPOJ</t>
  </si>
  <si>
    <t>STRO</t>
  </si>
  <si>
    <t>VEÚO</t>
  </si>
  <si>
    <t>MUÚO</t>
  </si>
  <si>
    <t>VEVO</t>
  </si>
  <si>
    <t>MUVO</t>
  </si>
  <si>
    <t>VEHO</t>
  </si>
  <si>
    <t>MUHO</t>
  </si>
  <si>
    <t>Slávek Juřica</t>
  </si>
  <si>
    <t>Aleš Vyvial</t>
  </si>
  <si>
    <t>Pavel Šigut</t>
  </si>
  <si>
    <t>Staré Město 16.6.2001</t>
  </si>
  <si>
    <t>Staré Město A</t>
  </si>
  <si>
    <t>Nová ves</t>
  </si>
  <si>
    <t>Palkovice A</t>
  </si>
  <si>
    <t>Palkovice B</t>
  </si>
  <si>
    <t>Trnávka</t>
  </si>
  <si>
    <t>Staré Město B</t>
  </si>
  <si>
    <t>Dolní Tošanovice 23.6.2001</t>
  </si>
  <si>
    <t>Metylovice A</t>
  </si>
  <si>
    <t>Metylovice B</t>
  </si>
  <si>
    <t>Dolní Tošanovice</t>
  </si>
  <si>
    <t>Pazderná</t>
  </si>
  <si>
    <t>Hrádek</t>
  </si>
  <si>
    <t>Dolní Lomná</t>
  </si>
  <si>
    <t>Radka Juřicová</t>
  </si>
  <si>
    <t>Soupisky: A - B</t>
  </si>
  <si>
    <t>A: 17.69</t>
  </si>
  <si>
    <t>B: NP</t>
  </si>
  <si>
    <t>17.75</t>
  </si>
  <si>
    <t>23.8</t>
  </si>
  <si>
    <t>26.5</t>
  </si>
  <si>
    <t>27.4</t>
  </si>
  <si>
    <t>39.0</t>
  </si>
  <si>
    <t>Janovice 5.7.2001</t>
  </si>
  <si>
    <t>Lhotka</t>
  </si>
  <si>
    <t>Raškovice</t>
  </si>
  <si>
    <t xml:space="preserve">Trojanovice </t>
  </si>
  <si>
    <t>Stará Ves - noční soutěž</t>
  </si>
  <si>
    <t>Stará Ves - noční soutěž 5.7.2001</t>
  </si>
  <si>
    <t>NJ</t>
  </si>
  <si>
    <t>FM</t>
  </si>
  <si>
    <t>Hranice</t>
  </si>
  <si>
    <t>PR</t>
  </si>
  <si>
    <t>OV</t>
  </si>
  <si>
    <t>Plesná</t>
  </si>
  <si>
    <t>Stará Ves B</t>
  </si>
  <si>
    <t>Stará Ves A</t>
  </si>
  <si>
    <t>Horní Suchá</t>
  </si>
  <si>
    <t>Petřvald</t>
  </si>
  <si>
    <t>Místek - Bahno</t>
  </si>
  <si>
    <t>OV - Zábřeh</t>
  </si>
  <si>
    <t>Stachovice</t>
  </si>
  <si>
    <t>Větřkovice</t>
  </si>
  <si>
    <t>OP</t>
  </si>
  <si>
    <t>Jelenice</t>
  </si>
  <si>
    <t>muž z Kojkovic</t>
  </si>
  <si>
    <t>Kamil Hutěčka</t>
  </si>
  <si>
    <t>Mošnov</t>
  </si>
  <si>
    <t>16,653 00</t>
  </si>
  <si>
    <t>16,855 86</t>
  </si>
  <si>
    <t>16,908 42</t>
  </si>
  <si>
    <t>17,292 98</t>
  </si>
  <si>
    <t>19,049 66</t>
  </si>
  <si>
    <t>Albrechtičky</t>
  </si>
  <si>
    <t>28,258 22</t>
  </si>
  <si>
    <t>Petřvald B</t>
  </si>
  <si>
    <t>Petřvald A</t>
  </si>
  <si>
    <t>Petřvald - noční 8.6.2001</t>
  </si>
  <si>
    <t>19,018 28</t>
  </si>
  <si>
    <t>19,893 89</t>
  </si>
  <si>
    <t>20,664 83</t>
  </si>
  <si>
    <t>21,144 47</t>
  </si>
  <si>
    <t>21,915 64</t>
  </si>
  <si>
    <t>22,134 42</t>
  </si>
  <si>
    <t>24,046 59</t>
  </si>
  <si>
    <t>34,339 78</t>
  </si>
  <si>
    <t>46,227 56</t>
  </si>
  <si>
    <t>19,978 64</t>
  </si>
  <si>
    <t>23,832 81</t>
  </si>
  <si>
    <t>25,452 66</t>
  </si>
  <si>
    <t>15,910 91</t>
  </si>
  <si>
    <t>16,141 68</t>
  </si>
  <si>
    <t>16,258 60</t>
  </si>
  <si>
    <t>16,415 94</t>
  </si>
  <si>
    <t>17,152 04</t>
  </si>
  <si>
    <t>17,177 37</t>
  </si>
  <si>
    <t>17,489 38</t>
  </si>
  <si>
    <t>17,864 08</t>
  </si>
  <si>
    <t>17,905 99</t>
  </si>
  <si>
    <t>18,029 62</t>
  </si>
  <si>
    <t>18,474 96</t>
  </si>
  <si>
    <t>18,480 78</t>
  </si>
  <si>
    <t>20,165 96</t>
  </si>
  <si>
    <t>21,579 63</t>
  </si>
  <si>
    <t>25,052 02</t>
  </si>
  <si>
    <t>30,854 16</t>
  </si>
  <si>
    <t>36,094 06</t>
  </si>
  <si>
    <t>51,864 64</t>
  </si>
  <si>
    <t>20,244 17</t>
  </si>
  <si>
    <t>22,538 44</t>
  </si>
  <si>
    <t>23,174 63</t>
  </si>
  <si>
    <t>25,493 49</t>
  </si>
  <si>
    <t>27,590 29</t>
  </si>
  <si>
    <t>28,853 60</t>
  </si>
  <si>
    <t>29,277 62</t>
  </si>
  <si>
    <t>32,434 36</t>
  </si>
  <si>
    <t>36,398 43</t>
  </si>
  <si>
    <t>19.018 28</t>
  </si>
  <si>
    <t>Lubno - žáci 23.6.2001</t>
  </si>
  <si>
    <t>Starší</t>
  </si>
  <si>
    <t>Mladší</t>
  </si>
  <si>
    <t>Výškovice</t>
  </si>
  <si>
    <t>Krmelín A</t>
  </si>
  <si>
    <t>Krmelín B</t>
  </si>
  <si>
    <t>Lučina B</t>
  </si>
  <si>
    <t>Lučina A</t>
  </si>
  <si>
    <t>Metylovice 7.7.2001</t>
  </si>
  <si>
    <t>Kozlovice B</t>
  </si>
  <si>
    <t>Kozlovice A</t>
  </si>
  <si>
    <t>Kojkovice B</t>
  </si>
  <si>
    <t>Hukvaldy</t>
  </si>
  <si>
    <t>Kojkovice A</t>
  </si>
  <si>
    <t>Chlebovice</t>
  </si>
  <si>
    <t>15,363 22</t>
  </si>
  <si>
    <t>15,646 79</t>
  </si>
  <si>
    <t>15,968 65</t>
  </si>
  <si>
    <t>16,584 76</t>
  </si>
  <si>
    <t>16,700 83</t>
  </si>
  <si>
    <t>17,161 51</t>
  </si>
  <si>
    <t>17,660 69</t>
  </si>
  <si>
    <t>17,669 05</t>
  </si>
  <si>
    <t>17,932 28</t>
  </si>
  <si>
    <t>18,388 74</t>
  </si>
  <si>
    <t>20,102 12</t>
  </si>
  <si>
    <t>20,395 60</t>
  </si>
  <si>
    <t>20,699 11</t>
  </si>
  <si>
    <t>21,833 93</t>
  </si>
  <si>
    <t>22,091 64</t>
  </si>
  <si>
    <t>24,977 22</t>
  </si>
  <si>
    <t>28,934 33</t>
  </si>
  <si>
    <t>29,880 60</t>
  </si>
  <si>
    <t>30,042 98</t>
  </si>
  <si>
    <t>30,498 74</t>
  </si>
  <si>
    <t>34,203 45</t>
  </si>
  <si>
    <t>35,362 05</t>
  </si>
  <si>
    <t>50,348 98</t>
  </si>
  <si>
    <t>18,445 59</t>
  </si>
  <si>
    <t>22,254 53</t>
  </si>
  <si>
    <t>22,770 57</t>
  </si>
  <si>
    <t>25,181 56</t>
  </si>
  <si>
    <t>29,268 48</t>
  </si>
  <si>
    <t>32,856 34</t>
  </si>
  <si>
    <t>Soupisky: A - Ž - B</t>
  </si>
  <si>
    <t>Franta Bílek</t>
  </si>
  <si>
    <t>Tomáš Šigut</t>
  </si>
  <si>
    <t>A: 16.58476</t>
  </si>
  <si>
    <t>B: 17.93228</t>
  </si>
  <si>
    <t>15.36322</t>
  </si>
  <si>
    <t>15.91091</t>
  </si>
  <si>
    <t>16.41594</t>
  </si>
  <si>
    <t>19.97864</t>
  </si>
  <si>
    <t>23.83281</t>
  </si>
  <si>
    <t>22.25453</t>
  </si>
  <si>
    <t>20.24417</t>
  </si>
  <si>
    <t>29.27762</t>
  </si>
  <si>
    <t>18.44559</t>
  </si>
  <si>
    <t>Hlubočky</t>
  </si>
  <si>
    <t>OL</t>
  </si>
  <si>
    <t>Bezuchov</t>
  </si>
  <si>
    <t>Leskovec</t>
  </si>
  <si>
    <t>BR</t>
  </si>
  <si>
    <t>Široký Brod</t>
  </si>
  <si>
    <t>JE</t>
  </si>
  <si>
    <t>Koběřice</t>
  </si>
  <si>
    <t>Český Těšín - Mosty</t>
  </si>
  <si>
    <t>KI</t>
  </si>
  <si>
    <t>Choryně</t>
  </si>
  <si>
    <t>VS</t>
  </si>
  <si>
    <t>SU</t>
  </si>
  <si>
    <t>Okres</t>
  </si>
  <si>
    <t>SDH</t>
  </si>
  <si>
    <t>100 m překážek</t>
  </si>
  <si>
    <t>Štafeta 4 x 100 m</t>
  </si>
  <si>
    <t>Požární útok</t>
  </si>
  <si>
    <t>První terč</t>
  </si>
  <si>
    <t>Moravský Beroun</t>
  </si>
  <si>
    <t>Dolní Lhota</t>
  </si>
  <si>
    <t>Hlinsko</t>
  </si>
  <si>
    <t>Vrbice</t>
  </si>
  <si>
    <t>Hovězí</t>
  </si>
  <si>
    <t>Oblastní soutěž v požárním sportu - Frýdek-Místek 14.7.2001</t>
  </si>
  <si>
    <t>100 m překážek - jednotlivci</t>
  </si>
  <si>
    <t>Jiří Hrček</t>
  </si>
  <si>
    <t>Milan Onderka</t>
  </si>
  <si>
    <t>Radim Juřena</t>
  </si>
  <si>
    <t>Vlasta Michaličová</t>
  </si>
  <si>
    <t>Marcela Rezková</t>
  </si>
  <si>
    <t>Monika Řepková</t>
  </si>
  <si>
    <t>Nová Ves 21.7.2001</t>
  </si>
  <si>
    <t>Prchalov B</t>
  </si>
  <si>
    <t>Prchalov A</t>
  </si>
  <si>
    <t>Nová Ves A</t>
  </si>
  <si>
    <t>Opatovice</t>
  </si>
  <si>
    <t>Nová Ves B</t>
  </si>
  <si>
    <t>Nová Dědina</t>
  </si>
  <si>
    <t>Vlčovice</t>
  </si>
  <si>
    <t>A: NP</t>
  </si>
  <si>
    <t>B: 18.89</t>
  </si>
  <si>
    <t>16.34</t>
  </si>
  <si>
    <t>19.90</t>
  </si>
  <si>
    <t>20.09</t>
  </si>
  <si>
    <t>Kojkovice 21.7.2001</t>
  </si>
  <si>
    <t>38.</t>
  </si>
  <si>
    <t>39.</t>
  </si>
  <si>
    <t>40.</t>
  </si>
  <si>
    <t>Klokočov</t>
  </si>
  <si>
    <t>Svinov</t>
  </si>
  <si>
    <t>Čierne</t>
  </si>
  <si>
    <t>Rakova</t>
  </si>
  <si>
    <t>Korňa</t>
  </si>
  <si>
    <t>KI - Hranice</t>
  </si>
  <si>
    <t>Skalite</t>
  </si>
  <si>
    <t>Oldřichovice</t>
  </si>
  <si>
    <t>Karpentná</t>
  </si>
  <si>
    <t>Podlesí</t>
  </si>
  <si>
    <t>Ropice</t>
  </si>
  <si>
    <t>OV - Přívoz</t>
  </si>
  <si>
    <t>Písek</t>
  </si>
  <si>
    <t>Písečná</t>
  </si>
  <si>
    <t>Košařiska</t>
  </si>
  <si>
    <t>Kojkovice C</t>
  </si>
  <si>
    <t>Martinov</t>
  </si>
  <si>
    <t>Daniela Janošková</t>
  </si>
  <si>
    <t>14.832</t>
  </si>
  <si>
    <t>15.694</t>
  </si>
  <si>
    <t>Trojanovice 4.8.2001</t>
  </si>
  <si>
    <t>Milenov</t>
  </si>
  <si>
    <t>Bordovice A</t>
  </si>
  <si>
    <t>Lešná</t>
  </si>
  <si>
    <t>Kopřivnice</t>
  </si>
  <si>
    <t>Lubina Drholec</t>
  </si>
  <si>
    <t>Frenštát</t>
  </si>
  <si>
    <t>Tichá</t>
  </si>
  <si>
    <t>Ženklava</t>
  </si>
  <si>
    <t>Bordovice B</t>
  </si>
  <si>
    <t>Soupiska</t>
  </si>
  <si>
    <t>16.174</t>
  </si>
  <si>
    <t>15.017</t>
  </si>
  <si>
    <t>15.86</t>
  </si>
  <si>
    <t>14.23</t>
  </si>
  <si>
    <t>20.949</t>
  </si>
  <si>
    <t>18.144</t>
  </si>
  <si>
    <t>18.36</t>
  </si>
  <si>
    <t>18.40</t>
  </si>
  <si>
    <t>Petřvaldík 11.8.2001</t>
  </si>
  <si>
    <t>Lukavec</t>
  </si>
  <si>
    <t>Vyškovice</t>
  </si>
  <si>
    <t>Lesní Albrechtice</t>
  </si>
  <si>
    <t>Studénka-nádraží</t>
  </si>
  <si>
    <t>Petřvaldík "Old Stars"</t>
  </si>
  <si>
    <t>Prchalov 19.8.2001</t>
  </si>
  <si>
    <t>Závada</t>
  </si>
  <si>
    <t xml:space="preserve">Petřvald </t>
  </si>
  <si>
    <t>Skotnice</t>
  </si>
  <si>
    <t>Stará Ves 25.8.2001</t>
  </si>
  <si>
    <t>Metylovice 25.8.2001</t>
  </si>
  <si>
    <t>Netradiční soutěž</t>
  </si>
  <si>
    <r>
      <t xml:space="preserve">15,465 04 </t>
    </r>
    <r>
      <rPr>
        <strike/>
        <sz val="10"/>
        <rFont val="Arial CE"/>
        <family val="2"/>
      </rPr>
      <t>16,987</t>
    </r>
    <r>
      <rPr>
        <sz val="10"/>
        <rFont val="Arial CE"/>
        <family val="2"/>
      </rPr>
      <t xml:space="preserve"> (15,125 P)</t>
    </r>
  </si>
  <si>
    <r>
      <t xml:space="preserve">15,632 90 </t>
    </r>
    <r>
      <rPr>
        <strike/>
        <sz val="10"/>
        <rFont val="Arial CE"/>
        <family val="2"/>
      </rPr>
      <t>16,346</t>
    </r>
  </si>
  <si>
    <r>
      <t xml:space="preserve">15,702 31 </t>
    </r>
    <r>
      <rPr>
        <strike/>
        <sz val="10"/>
        <rFont val="Arial CE"/>
        <family val="2"/>
      </rPr>
      <t>16,384</t>
    </r>
  </si>
  <si>
    <r>
      <t xml:space="preserve">16,000 93 </t>
    </r>
    <r>
      <rPr>
        <strike/>
        <sz val="10"/>
        <rFont val="Arial CE"/>
        <family val="2"/>
      </rPr>
      <t>NP</t>
    </r>
  </si>
  <si>
    <r>
      <t xml:space="preserve">16,188 37 </t>
    </r>
    <r>
      <rPr>
        <b/>
        <strike/>
        <sz val="10"/>
        <rFont val="Arial CE"/>
        <family val="2"/>
      </rPr>
      <t>DNS</t>
    </r>
  </si>
  <si>
    <r>
      <t xml:space="preserve">16,626 17 </t>
    </r>
    <r>
      <rPr>
        <strike/>
        <sz val="10"/>
        <rFont val="Arial CE"/>
        <family val="2"/>
      </rPr>
      <t>NP</t>
    </r>
  </si>
  <si>
    <r>
      <t xml:space="preserve">16,744 77 </t>
    </r>
    <r>
      <rPr>
        <strike/>
        <sz val="10"/>
        <rFont val="Arial CE"/>
        <family val="2"/>
      </rPr>
      <t>NP</t>
    </r>
  </si>
  <si>
    <t>16,994 35</t>
  </si>
  <si>
    <t>17,628 99</t>
  </si>
  <si>
    <t>17,981 70</t>
  </si>
  <si>
    <t>18,213 31</t>
  </si>
  <si>
    <t>18,331 48</t>
  </si>
  <si>
    <t>18,882 66</t>
  </si>
  <si>
    <t>19,331 51</t>
  </si>
  <si>
    <t>19,744 48</t>
  </si>
  <si>
    <t>20,310 52</t>
  </si>
  <si>
    <t>23,786 71</t>
  </si>
  <si>
    <t>24,399 34</t>
  </si>
  <si>
    <t>24,481 42</t>
  </si>
  <si>
    <t>25,425 47</t>
  </si>
  <si>
    <t>27,673 74</t>
  </si>
  <si>
    <t>28,429 65</t>
  </si>
  <si>
    <t>33,205 91</t>
  </si>
  <si>
    <t>33,331 13</t>
  </si>
  <si>
    <t>33,855 86</t>
  </si>
  <si>
    <t>33,893 30</t>
  </si>
  <si>
    <t>40,891 69</t>
  </si>
  <si>
    <t>21,687 52</t>
  </si>
  <si>
    <t>20,743 02</t>
  </si>
  <si>
    <t>20,717 50</t>
  </si>
  <si>
    <t>20,967 94</t>
  </si>
  <si>
    <t>18,083 86</t>
  </si>
  <si>
    <t>20.967 94</t>
  </si>
  <si>
    <t>18.083 86</t>
  </si>
  <si>
    <t>A: 16.188 37</t>
  </si>
  <si>
    <t>B: 16.925 71</t>
  </si>
  <si>
    <t>Muži do 30 let</t>
  </si>
  <si>
    <t>Bílci</t>
  </si>
  <si>
    <t>Ulice u MŠ</t>
  </si>
  <si>
    <t>Kudelna</t>
  </si>
  <si>
    <t>Čupovice</t>
  </si>
  <si>
    <t xml:space="preserve">Ženy </t>
  </si>
  <si>
    <t>Obecní úřad</t>
  </si>
  <si>
    <t>Tým do 20 let</t>
  </si>
  <si>
    <t>Za zbrojnicí</t>
  </si>
  <si>
    <t>Šiguti</t>
  </si>
  <si>
    <t>Dolní konec</t>
  </si>
  <si>
    <t>Šlimoci</t>
  </si>
  <si>
    <t>Turzovka</t>
  </si>
  <si>
    <t>Soutěžní družstvo</t>
  </si>
  <si>
    <t>Pivní skautky</t>
  </si>
  <si>
    <t>Funebráci z Pajurkovic</t>
  </si>
  <si>
    <t>Muži nad 30 let</t>
  </si>
  <si>
    <t>Rudolf Mališ</t>
  </si>
  <si>
    <t>Luděk Juřica</t>
  </si>
  <si>
    <t>Denisa</t>
  </si>
  <si>
    <t>Vladimír</t>
  </si>
  <si>
    <t>Alena</t>
  </si>
  <si>
    <t>Zuzana</t>
  </si>
  <si>
    <t>Michal</t>
  </si>
  <si>
    <t>František</t>
  </si>
  <si>
    <t>Anna</t>
  </si>
  <si>
    <t>Anna Bílková</t>
  </si>
  <si>
    <t>Vladimír Bílek</t>
  </si>
  <si>
    <t>Kateřina Farná</t>
  </si>
  <si>
    <t>Jakub Farný</t>
  </si>
  <si>
    <t>Tomáš Farný</t>
  </si>
  <si>
    <t>Lhotka Kudelna</t>
  </si>
  <si>
    <t>Vlaďka Pečínková</t>
  </si>
  <si>
    <t>Jaroslav Kubala</t>
  </si>
  <si>
    <t>Zdeněk Žídek</t>
  </si>
  <si>
    <t>Ivan Slípek</t>
  </si>
  <si>
    <t>Petr Žídek</t>
  </si>
  <si>
    <t>Ondřej Pečínka</t>
  </si>
  <si>
    <t>Oldřich Pečínka</t>
  </si>
  <si>
    <t>Jiří Svoboda</t>
  </si>
  <si>
    <t>Jiří Ryška</t>
  </si>
  <si>
    <t>Gabriela Ryšková</t>
  </si>
  <si>
    <t>Renáta Tomášková</t>
  </si>
  <si>
    <t>Ženy Metylovice</t>
  </si>
  <si>
    <t>Jaroslav Herot</t>
  </si>
  <si>
    <t>Silvestr Pavlásek</t>
  </si>
  <si>
    <t>Bedřich Halata</t>
  </si>
  <si>
    <t>Milan Tomášek</t>
  </si>
  <si>
    <t>Pavel Spusta</t>
  </si>
  <si>
    <t>Jan Bílek ml.</t>
  </si>
  <si>
    <t>Helena Šigutová</t>
  </si>
  <si>
    <t>Renáta Spustová</t>
  </si>
  <si>
    <t>Monika Šigutová</t>
  </si>
  <si>
    <t>Helena</t>
  </si>
  <si>
    <t>Pavel</t>
  </si>
  <si>
    <t>Václav</t>
  </si>
  <si>
    <t>Tomáš</t>
  </si>
  <si>
    <t>Monika</t>
  </si>
  <si>
    <t>Dalibor</t>
  </si>
  <si>
    <t>Miroslav Závodný</t>
  </si>
  <si>
    <t>Lumír Bílek</t>
  </si>
  <si>
    <t>Vladimír Konvička</t>
  </si>
  <si>
    <t>Radek Konečný</t>
  </si>
  <si>
    <t>Marie Závodná</t>
  </si>
  <si>
    <t>Martin Závodný</t>
  </si>
  <si>
    <t>Turzovka Šlimoci</t>
  </si>
  <si>
    <t>Hruška</t>
  </si>
  <si>
    <t>Červencová</t>
  </si>
  <si>
    <t>Kavalková</t>
  </si>
  <si>
    <t>Šulek</t>
  </si>
  <si>
    <t>Hroš</t>
  </si>
  <si>
    <t>Červenec</t>
  </si>
  <si>
    <t>Oravec</t>
  </si>
  <si>
    <t>Soutěžní družstvo Lhotka</t>
  </si>
  <si>
    <t>Velička</t>
  </si>
  <si>
    <t>L. Kožuch</t>
  </si>
  <si>
    <t>Michal Svoboda</t>
  </si>
  <si>
    <t>M. Žurovec</t>
  </si>
  <si>
    <t>M. Slípek</t>
  </si>
  <si>
    <t>Pivní skautky Kozlovice</t>
  </si>
  <si>
    <t>Lenka Trojáčková</t>
  </si>
  <si>
    <t>Michaela Wirthová</t>
  </si>
  <si>
    <t>Jana Ranochová</t>
  </si>
  <si>
    <t>Renata Chýlková</t>
  </si>
  <si>
    <t>Petra Habrnalová</t>
  </si>
  <si>
    <t>Jana Chýlková</t>
  </si>
  <si>
    <t>Eliška Krpcová</t>
  </si>
  <si>
    <t>Old bois</t>
  </si>
  <si>
    <t>Old bois Metylovice</t>
  </si>
  <si>
    <t>Václav Šigut</t>
  </si>
  <si>
    <t>Miroslav Juřica</t>
  </si>
  <si>
    <t>František Bílek</t>
  </si>
  <si>
    <t>Radomír Herot</t>
  </si>
  <si>
    <t>Muži do 30 let Metylovice</t>
  </si>
  <si>
    <t>Tým do 20 let Metylovice</t>
  </si>
  <si>
    <t>Muži nad 30 let Metylovice</t>
  </si>
  <si>
    <t>Miroslav Lengyel</t>
  </si>
  <si>
    <t>Jan Bílek st.</t>
  </si>
  <si>
    <t>Funebráci z Pajurkovice</t>
  </si>
  <si>
    <t>Daniela Lengyelová</t>
  </si>
  <si>
    <t>Petr Kožuch</t>
  </si>
  <si>
    <t>Veronika Lengyelová</t>
  </si>
  <si>
    <t>Soutěžní družstvo mužů</t>
  </si>
  <si>
    <t>Starší žáci</t>
  </si>
  <si>
    <t>Netradiční družaśtva závodila s úzkými hadicemi B (2x10m) a střed-</t>
  </si>
  <si>
    <t>ními hadicemi C (2x2x20m). Stroj PS 12. Těžké savice. Žáci hadi-</t>
  </si>
  <si>
    <t>ce dle hry Plamen. Krátké savice. Soutěžní družstvo mužů závodilo</t>
  </si>
  <si>
    <t>se soutěžním vybavením, úzké hadice B (2x10m).</t>
  </si>
  <si>
    <t>Soutěžní družstvo mužů z Metylovic</t>
  </si>
  <si>
    <t>Starší žáci z Metylovic</t>
  </si>
  <si>
    <t>Jan st.</t>
  </si>
  <si>
    <t>Jan Šigut ml.</t>
  </si>
  <si>
    <t>A: 18.13</t>
  </si>
  <si>
    <t>B: 20.10</t>
  </si>
  <si>
    <t>17.37</t>
  </si>
  <si>
    <t>19.26</t>
  </si>
  <si>
    <t>Frýdlant n.O. 1.9.2001</t>
  </si>
  <si>
    <t>Kozlovice 1.9.2001</t>
  </si>
  <si>
    <t>Proskovice 2.9.2001</t>
  </si>
  <si>
    <t>Karolínka</t>
  </si>
  <si>
    <t>Měrkovice</t>
  </si>
  <si>
    <t>Brušperk 8.9.2001</t>
  </si>
  <si>
    <t>Jistebník 8.9.2001</t>
  </si>
  <si>
    <t>16.983</t>
  </si>
  <si>
    <t>16.177</t>
  </si>
  <si>
    <t>Velké Hoštice</t>
  </si>
  <si>
    <t>Kobeřice</t>
  </si>
  <si>
    <t>Chlebičov</t>
  </si>
  <si>
    <t>Studénka B</t>
  </si>
  <si>
    <t>Veska</t>
  </si>
  <si>
    <t>Studénka A</t>
  </si>
  <si>
    <t>Ostravice B</t>
  </si>
  <si>
    <t>Ostravice A</t>
  </si>
  <si>
    <t>Čeladná</t>
  </si>
  <si>
    <t>A: 16.14</t>
  </si>
  <si>
    <t>B: 23.19</t>
  </si>
  <si>
    <t>20.659</t>
  </si>
  <si>
    <t>21.41</t>
  </si>
  <si>
    <t>18.93</t>
  </si>
  <si>
    <t>22.91</t>
  </si>
  <si>
    <t>Proskovice B</t>
  </si>
  <si>
    <t>Proskovice A</t>
  </si>
  <si>
    <t>Polanka</t>
  </si>
  <si>
    <t>Studénka</t>
  </si>
  <si>
    <t>??.</t>
  </si>
  <si>
    <t>??,??</t>
  </si>
  <si>
    <t>Luboměř</t>
  </si>
  <si>
    <t>Jerlochovice</t>
  </si>
  <si>
    <t>Karin Čiberová</t>
  </si>
  <si>
    <t>Ostravice 22.9.2001</t>
  </si>
  <si>
    <t>16.094</t>
  </si>
  <si>
    <t>20.584</t>
  </si>
  <si>
    <t>18.768</t>
  </si>
  <si>
    <t>15.16</t>
  </si>
  <si>
    <t>15.99</t>
  </si>
  <si>
    <t>23.05</t>
  </si>
  <si>
    <t>20.86</t>
  </si>
  <si>
    <t>18.90</t>
  </si>
  <si>
    <t>19.017</t>
  </si>
  <si>
    <t>18.29</t>
  </si>
  <si>
    <t>B: 24.15</t>
  </si>
  <si>
    <t>24.18</t>
  </si>
  <si>
    <t>25.04</t>
  </si>
  <si>
    <t>BIOCEL Paskov</t>
  </si>
  <si>
    <t>Skalité</t>
  </si>
  <si>
    <t>Borová B</t>
  </si>
  <si>
    <t>Borová A</t>
  </si>
  <si>
    <t>Borová</t>
  </si>
  <si>
    <t>Nová Ves 28.9.2001</t>
  </si>
  <si>
    <t>Pstruží 29.9.2001</t>
  </si>
  <si>
    <t>Muži nad 40 let</t>
  </si>
  <si>
    <t>Fryčovice - noční soutěž 29.9.2001</t>
  </si>
  <si>
    <t>Nová Ves - netradiční soutěž</t>
  </si>
  <si>
    <t>Fryčovice - noční soutěž</t>
  </si>
  <si>
    <t>A: 22.76</t>
  </si>
  <si>
    <t>B: 22.53</t>
  </si>
  <si>
    <t>Bílci: 23.46</t>
  </si>
  <si>
    <t>21.30</t>
  </si>
  <si>
    <t>38,xx</t>
  </si>
  <si>
    <t>2.B</t>
  </si>
  <si>
    <t>3.B</t>
  </si>
  <si>
    <t>P</t>
  </si>
  <si>
    <t>Soupisky: A - B - Bílci</t>
  </si>
  <si>
    <t>Anička</t>
  </si>
  <si>
    <t>Vláďa</t>
  </si>
  <si>
    <t>René</t>
  </si>
  <si>
    <t>29.912</t>
  </si>
  <si>
    <t>28.225</t>
  </si>
  <si>
    <t>tr. body</t>
  </si>
  <si>
    <t>1.LP</t>
  </si>
  <si>
    <t>1.PP</t>
  </si>
  <si>
    <t>2.LP</t>
  </si>
  <si>
    <t>2.PP</t>
  </si>
  <si>
    <t>1.R</t>
  </si>
  <si>
    <t>Lumír Šimek</t>
  </si>
  <si>
    <t>Stanislav Štencl</t>
  </si>
  <si>
    <t>VEL</t>
  </si>
  <si>
    <t>Karel Ploszek</t>
  </si>
  <si>
    <t>Trestné body:</t>
  </si>
  <si>
    <t>39-35</t>
  </si>
  <si>
    <t>34-30</t>
  </si>
  <si>
    <t>29-</t>
  </si>
  <si>
    <t>0 s</t>
  </si>
  <si>
    <t>1 s</t>
  </si>
  <si>
    <t>2 s</t>
  </si>
  <si>
    <t>3 s</t>
  </si>
  <si>
    <t>14,958 LP</t>
  </si>
  <si>
    <t>15,354 LP</t>
  </si>
  <si>
    <t>15,187 PP</t>
  </si>
  <si>
    <t>15,948 PP</t>
  </si>
  <si>
    <t>17,207 LP</t>
  </si>
  <si>
    <t>17,963 PP</t>
  </si>
  <si>
    <t>Dolní Lištná A</t>
  </si>
  <si>
    <t>17,803 PP</t>
  </si>
  <si>
    <t>Stonava</t>
  </si>
  <si>
    <t>18,980 PP</t>
  </si>
  <si>
    <t>18,869 LP</t>
  </si>
  <si>
    <t>19,596 LP</t>
  </si>
  <si>
    <t>20,686 PP</t>
  </si>
  <si>
    <t>21,098 PP</t>
  </si>
  <si>
    <t>Marklovice</t>
  </si>
  <si>
    <t>23,233 LP</t>
  </si>
  <si>
    <t>Stanislavice</t>
  </si>
  <si>
    <t>23,949 LP</t>
  </si>
  <si>
    <t>31,995 PP</t>
  </si>
  <si>
    <t>Podvysoká</t>
  </si>
  <si>
    <t>Dolní Lištná B</t>
  </si>
  <si>
    <t>Životice</t>
  </si>
  <si>
    <t>Chotěbuz</t>
  </si>
  <si>
    <t>17,783 LP</t>
  </si>
  <si>
    <t>21,317 PP</t>
  </si>
  <si>
    <t>21,347 LP</t>
  </si>
  <si>
    <t>21,510 PP</t>
  </si>
  <si>
    <t>Kojkovice - noční soutěž 7.9.2001</t>
  </si>
  <si>
    <t>Závišice</t>
  </si>
  <si>
    <t>Slatina</t>
  </si>
  <si>
    <t>Fryčovice B</t>
  </si>
  <si>
    <t>Fryčovice A</t>
  </si>
  <si>
    <t>17,397 LP</t>
  </si>
  <si>
    <t>17,303 LP</t>
  </si>
  <si>
    <t>16,866 LP</t>
  </si>
  <si>
    <t>18,155 PP</t>
  </si>
  <si>
    <t>21,735 LP</t>
  </si>
  <si>
    <t>24,808 PP</t>
  </si>
  <si>
    <t>29,660 LP</t>
  </si>
  <si>
    <t>Mladší žáci</t>
  </si>
  <si>
    <t>21,765 LP</t>
  </si>
  <si>
    <t>23,404 PP</t>
  </si>
  <si>
    <t>67,179 LP</t>
  </si>
  <si>
    <t>Petřvald - žáci 15.9.2001</t>
  </si>
  <si>
    <t>Petřvald 15.9.2001</t>
  </si>
  <si>
    <t>14,945 PP</t>
  </si>
  <si>
    <t>15,734 LP</t>
  </si>
  <si>
    <t>15,268 PP</t>
  </si>
  <si>
    <t>15,440 PP</t>
  </si>
  <si>
    <t>Svinov B</t>
  </si>
  <si>
    <t>16,768 PP</t>
  </si>
  <si>
    <t>16,960 PP</t>
  </si>
  <si>
    <t>18,238 LP</t>
  </si>
  <si>
    <t>19,764 PP</t>
  </si>
  <si>
    <t>Svinov A</t>
  </si>
  <si>
    <t>31,630 LP</t>
  </si>
  <si>
    <t>Výsledková listina ZPV Hry Plamen 2002 - Kunčice p.O. 20.10.2001</t>
  </si>
  <si>
    <t>Čistý čas na trati</t>
  </si>
  <si>
    <t>Čekací čas</t>
  </si>
  <si>
    <t>Výsledný čas na trati</t>
  </si>
  <si>
    <t xml:space="preserve">Trestné body </t>
  </si>
  <si>
    <t>Střelba</t>
  </si>
  <si>
    <t>Topografie</t>
  </si>
  <si>
    <t>Uzly</t>
  </si>
  <si>
    <t>První pomoc</t>
  </si>
  <si>
    <t>Požární ochrana</t>
  </si>
  <si>
    <t>Překonání překážky</t>
  </si>
  <si>
    <t>33:37</t>
  </si>
  <si>
    <t>4:55</t>
  </si>
  <si>
    <t>28:42</t>
  </si>
  <si>
    <t>22</t>
  </si>
  <si>
    <t>2</t>
  </si>
  <si>
    <t>0</t>
  </si>
  <si>
    <t>33:11</t>
  </si>
  <si>
    <t>2:42</t>
  </si>
  <si>
    <t>30:29</t>
  </si>
  <si>
    <t>6</t>
  </si>
  <si>
    <t>3</t>
  </si>
  <si>
    <t>30:10</t>
  </si>
  <si>
    <t>0:00</t>
  </si>
  <si>
    <t>0:21</t>
  </si>
  <si>
    <t>8</t>
  </si>
  <si>
    <t>30:42</t>
  </si>
  <si>
    <t>36:29</t>
  </si>
  <si>
    <t>38:10</t>
  </si>
  <si>
    <t>28:12</t>
  </si>
  <si>
    <t>40:12</t>
  </si>
  <si>
    <t>12</t>
  </si>
  <si>
    <t>29:48</t>
  </si>
  <si>
    <t>44:48</t>
  </si>
  <si>
    <t>15</t>
  </si>
  <si>
    <t>35:31</t>
  </si>
  <si>
    <t>47:31</t>
  </si>
  <si>
    <t>9</t>
  </si>
  <si>
    <t>33:46</t>
  </si>
  <si>
    <t>3:14</t>
  </si>
  <si>
    <t>30:32</t>
  </si>
  <si>
    <t>47:32</t>
  </si>
  <si>
    <t>17</t>
  </si>
  <si>
    <t>1</t>
  </si>
  <si>
    <t>31:46</t>
  </si>
  <si>
    <t>1:10</t>
  </si>
  <si>
    <t>30:36</t>
  </si>
  <si>
    <t>49:36</t>
  </si>
  <si>
    <t>19</t>
  </si>
  <si>
    <t>Dobrá A</t>
  </si>
  <si>
    <t>31:33</t>
  </si>
  <si>
    <t>51:33</t>
  </si>
  <si>
    <t>20</t>
  </si>
  <si>
    <t>14</t>
  </si>
  <si>
    <t>Nošovice C</t>
  </si>
  <si>
    <t>30:51</t>
  </si>
  <si>
    <t>51:51</t>
  </si>
  <si>
    <t>21</t>
  </si>
  <si>
    <t>10</t>
  </si>
  <si>
    <t>5</t>
  </si>
  <si>
    <t>Lískovec A</t>
  </si>
  <si>
    <t>36:34</t>
  </si>
  <si>
    <t>52:34</t>
  </si>
  <si>
    <t>16</t>
  </si>
  <si>
    <t>13</t>
  </si>
  <si>
    <t>Horní Tošanovice A</t>
  </si>
  <si>
    <t>32:34</t>
  </si>
  <si>
    <t>54:34</t>
  </si>
  <si>
    <t>39:17</t>
  </si>
  <si>
    <t>55:17</t>
  </si>
  <si>
    <t>11</t>
  </si>
  <si>
    <t>33:35</t>
  </si>
  <si>
    <t>2:45</t>
  </si>
  <si>
    <t>30:50</t>
  </si>
  <si>
    <t>56:50</t>
  </si>
  <si>
    <t>26</t>
  </si>
  <si>
    <t>32:28</t>
  </si>
  <si>
    <t>59:28</t>
  </si>
  <si>
    <t>27</t>
  </si>
  <si>
    <t>32:02</t>
  </si>
  <si>
    <t>1:00:02</t>
  </si>
  <si>
    <t>28</t>
  </si>
  <si>
    <t>37:30</t>
  </si>
  <si>
    <t>1:00:30</t>
  </si>
  <si>
    <t>23</t>
  </si>
  <si>
    <t>Nošovice A</t>
  </si>
  <si>
    <t>36:50</t>
  </si>
  <si>
    <t>1:03:50</t>
  </si>
  <si>
    <t>Horní Tošanovice B</t>
  </si>
  <si>
    <t>39:12</t>
  </si>
  <si>
    <t>1:09:12</t>
  </si>
  <si>
    <t>30</t>
  </si>
  <si>
    <t>Dobrá B</t>
  </si>
  <si>
    <t>39:53</t>
  </si>
  <si>
    <t>1:13:53</t>
  </si>
  <si>
    <t>34</t>
  </si>
  <si>
    <t>7</t>
  </si>
  <si>
    <t>35:56</t>
  </si>
  <si>
    <t>1:53</t>
  </si>
  <si>
    <t>34:03</t>
  </si>
  <si>
    <t>1:14:03</t>
  </si>
  <si>
    <t>40</t>
  </si>
  <si>
    <t>Nošovice B</t>
  </si>
  <si>
    <t>43:16</t>
  </si>
  <si>
    <t>2:16</t>
  </si>
  <si>
    <t>41:00</t>
  </si>
  <si>
    <t>1:18:00</t>
  </si>
  <si>
    <t>37</t>
  </si>
  <si>
    <t>Lískovec B</t>
  </si>
  <si>
    <t>37:56</t>
  </si>
  <si>
    <t>1:19:56</t>
  </si>
  <si>
    <t>42</t>
  </si>
  <si>
    <t>25:32</t>
  </si>
  <si>
    <t>4:19</t>
  </si>
  <si>
    <t>21:13</t>
  </si>
  <si>
    <t>24:13</t>
  </si>
  <si>
    <t>Žabeň B</t>
  </si>
  <si>
    <t>27:48</t>
  </si>
  <si>
    <t>1:39</t>
  </si>
  <si>
    <t>26:09</t>
  </si>
  <si>
    <t>34:09</t>
  </si>
  <si>
    <t>25:48</t>
  </si>
  <si>
    <t>24:38</t>
  </si>
  <si>
    <t>35:38</t>
  </si>
  <si>
    <t>Zelinkovice A</t>
  </si>
  <si>
    <t>30:20</t>
  </si>
  <si>
    <t>3:04</t>
  </si>
  <si>
    <t>27:16</t>
  </si>
  <si>
    <t>36:16</t>
  </si>
  <si>
    <t>Frýdek A</t>
  </si>
  <si>
    <t>23:21</t>
  </si>
  <si>
    <t>37:21</t>
  </si>
  <si>
    <t>Řepiště A</t>
  </si>
  <si>
    <t>28:08</t>
  </si>
  <si>
    <t>38:08</t>
  </si>
  <si>
    <t>4</t>
  </si>
  <si>
    <t>Frýdek B</t>
  </si>
  <si>
    <t>25:25</t>
  </si>
  <si>
    <t>38:25</t>
  </si>
  <si>
    <t>25:02</t>
  </si>
  <si>
    <t>1:57</t>
  </si>
  <si>
    <t>23:05</t>
  </si>
  <si>
    <t>39:05</t>
  </si>
  <si>
    <t>27:50</t>
  </si>
  <si>
    <t>27:29</t>
  </si>
  <si>
    <t>39:29</t>
  </si>
  <si>
    <t>31:20</t>
  </si>
  <si>
    <t>7:35</t>
  </si>
  <si>
    <t>23:45</t>
  </si>
  <si>
    <t>40:45</t>
  </si>
  <si>
    <t>25:10</t>
  </si>
  <si>
    <t>41:10</t>
  </si>
  <si>
    <t>Kunčice p.O. A</t>
  </si>
  <si>
    <t>23:25</t>
  </si>
  <si>
    <t>0:49</t>
  </si>
  <si>
    <t>22:36</t>
  </si>
  <si>
    <t>41:36</t>
  </si>
  <si>
    <t>28:32</t>
  </si>
  <si>
    <t>2:21</t>
  </si>
  <si>
    <t>26:11</t>
  </si>
  <si>
    <t>42:11</t>
  </si>
  <si>
    <t>26:18</t>
  </si>
  <si>
    <t>42:18</t>
  </si>
  <si>
    <t>Kunčice p.O. B</t>
  </si>
  <si>
    <t>28:16</t>
  </si>
  <si>
    <t>44:16</t>
  </si>
  <si>
    <t>28:18</t>
  </si>
  <si>
    <t>44:18</t>
  </si>
  <si>
    <t>28:40</t>
  </si>
  <si>
    <t>44:40</t>
  </si>
  <si>
    <t>28:52</t>
  </si>
  <si>
    <t>44:52</t>
  </si>
  <si>
    <t>30:45</t>
  </si>
  <si>
    <t>1:56</t>
  </si>
  <si>
    <t>28:49</t>
  </si>
  <si>
    <t>45:49</t>
  </si>
  <si>
    <t>28:31</t>
  </si>
  <si>
    <t>0:36</t>
  </si>
  <si>
    <t>27:55</t>
  </si>
  <si>
    <t>45:55</t>
  </si>
  <si>
    <t>18</t>
  </si>
  <si>
    <t>Zelinkovice B</t>
  </si>
  <si>
    <t>29:15</t>
  </si>
  <si>
    <t>46:15</t>
  </si>
  <si>
    <t>29:18</t>
  </si>
  <si>
    <t>46:18</t>
  </si>
  <si>
    <t>28:39</t>
  </si>
  <si>
    <t>1:19</t>
  </si>
  <si>
    <t>27:20</t>
  </si>
  <si>
    <t>47:20</t>
  </si>
  <si>
    <t>26:19</t>
  </si>
  <si>
    <t>48:19</t>
  </si>
  <si>
    <t>31:40</t>
  </si>
  <si>
    <t>4:09</t>
  </si>
  <si>
    <t>27:31</t>
  </si>
  <si>
    <t>49:31</t>
  </si>
  <si>
    <t>2:59</t>
  </si>
  <si>
    <t>26:16</t>
  </si>
  <si>
    <t>50:16</t>
  </si>
  <si>
    <t>24</t>
  </si>
  <si>
    <t>31:55</t>
  </si>
  <si>
    <t>Dolní Tošanovice A</t>
  </si>
  <si>
    <t>52:55</t>
  </si>
  <si>
    <t>34:34</t>
  </si>
  <si>
    <t>53:34</t>
  </si>
  <si>
    <t>30:21</t>
  </si>
  <si>
    <t>57:21</t>
  </si>
  <si>
    <t>Žabeň A</t>
  </si>
  <si>
    <t>25</t>
  </si>
  <si>
    <t>57:28</t>
  </si>
  <si>
    <t>Řepiště B</t>
  </si>
  <si>
    <t>30:43</t>
  </si>
  <si>
    <t>57:43</t>
  </si>
  <si>
    <t>34:18</t>
  </si>
  <si>
    <t>58:18</t>
  </si>
  <si>
    <t>34:52</t>
  </si>
  <si>
    <t>0:51</t>
  </si>
  <si>
    <t>34:01</t>
  </si>
  <si>
    <t>1:01:01</t>
  </si>
  <si>
    <t>37:10</t>
  </si>
  <si>
    <t>1:03:10</t>
  </si>
  <si>
    <t>34:26</t>
  </si>
  <si>
    <t>1:09:26</t>
  </si>
  <si>
    <t>35</t>
  </si>
  <si>
    <t>Dolní Tošanovice B</t>
  </si>
  <si>
    <t>35:12</t>
  </si>
  <si>
    <t>1:26:12</t>
  </si>
  <si>
    <t>51</t>
  </si>
  <si>
    <t>Větřkovice B</t>
  </si>
  <si>
    <t>Místek-Bahno</t>
  </si>
  <si>
    <t>Větřkovice A</t>
  </si>
  <si>
    <t>B: 20.624</t>
  </si>
  <si>
    <t>18.726</t>
  </si>
  <si>
    <t>28.383</t>
  </si>
  <si>
    <t>24.182</t>
  </si>
  <si>
    <t>Zuzana Vijačková</t>
  </si>
  <si>
    <t>Soutěže mužů nad 40 let v roce 2001</t>
  </si>
  <si>
    <r>
      <t xml:space="preserve">15,017 </t>
    </r>
    <r>
      <rPr>
        <strike/>
        <sz val="10"/>
        <rFont val="Arial CE"/>
        <family val="2"/>
      </rPr>
      <t>15,841</t>
    </r>
  </si>
  <si>
    <r>
      <t xml:space="preserve">15,451 </t>
    </r>
    <r>
      <rPr>
        <strike/>
        <sz val="10"/>
        <rFont val="Arial CE"/>
        <family val="2"/>
      </rPr>
      <t>17,276</t>
    </r>
  </si>
  <si>
    <r>
      <t xml:space="preserve">15,503 </t>
    </r>
    <r>
      <rPr>
        <strike/>
        <sz val="10"/>
        <rFont val="Arial CE"/>
        <family val="2"/>
      </rPr>
      <t>17,330</t>
    </r>
  </si>
  <si>
    <r>
      <t xml:space="preserve">15,536 </t>
    </r>
    <r>
      <rPr>
        <strike/>
        <sz val="10"/>
        <rFont val="Arial CE"/>
        <family val="2"/>
      </rPr>
      <t>NP</t>
    </r>
  </si>
  <si>
    <r>
      <t xml:space="preserve">15,573 </t>
    </r>
    <r>
      <rPr>
        <strike/>
        <sz val="10"/>
        <rFont val="Arial CE"/>
        <family val="2"/>
      </rPr>
      <t>15,846</t>
    </r>
  </si>
  <si>
    <t>Okresní pohár 2001</t>
  </si>
  <si>
    <t>41.</t>
  </si>
  <si>
    <t>42.</t>
  </si>
  <si>
    <t>46.</t>
  </si>
  <si>
    <t>51.</t>
  </si>
  <si>
    <t>56.</t>
  </si>
  <si>
    <t>60.</t>
  </si>
  <si>
    <t>63.</t>
  </si>
  <si>
    <t>67.</t>
  </si>
  <si>
    <t>71.</t>
  </si>
  <si>
    <t>Mosty</t>
  </si>
  <si>
    <t>Frýdlant</t>
  </si>
  <si>
    <t>Celkově</t>
  </si>
  <si>
    <t>Kanada - Podlesí</t>
  </si>
  <si>
    <t>Karpetná</t>
  </si>
  <si>
    <t>Paskov</t>
  </si>
  <si>
    <t>Bystré A</t>
  </si>
  <si>
    <t>Bystré B</t>
  </si>
  <si>
    <t>Guty A</t>
  </si>
  <si>
    <t>Bukovec</t>
  </si>
  <si>
    <t>Návsí</t>
  </si>
  <si>
    <t>Baška B</t>
  </si>
  <si>
    <t>Písečná B</t>
  </si>
  <si>
    <t>Písečná A</t>
  </si>
  <si>
    <t>Lískovec</t>
  </si>
  <si>
    <t>Myslík</t>
  </si>
  <si>
    <t>Bahno</t>
  </si>
  <si>
    <t>Dolní Domaslavice</t>
  </si>
  <si>
    <t>Vojkovice</t>
  </si>
  <si>
    <t>Dobrá</t>
  </si>
  <si>
    <t>Nýdek</t>
  </si>
  <si>
    <t>Košatka</t>
  </si>
  <si>
    <t>Řeka</t>
  </si>
  <si>
    <t>Hrádek B</t>
  </si>
  <si>
    <t>Hrádek A</t>
  </si>
  <si>
    <t>Václavovice B</t>
  </si>
  <si>
    <t>Václavovice A</t>
  </si>
  <si>
    <t>Palkovice C</t>
  </si>
  <si>
    <t>Bocanovice B</t>
  </si>
  <si>
    <t>Oficiální pořadí:</t>
  </si>
  <si>
    <t>celkem družstev</t>
  </si>
  <si>
    <t xml:space="preserve">Stará Ves </t>
  </si>
  <si>
    <t>16.527</t>
  </si>
  <si>
    <t>A: 19.56</t>
  </si>
  <si>
    <t>16,174 (PP 15,8)</t>
  </si>
  <si>
    <t>15.38</t>
  </si>
  <si>
    <r>
      <t xml:space="preserve">16,925 71 </t>
    </r>
    <r>
      <rPr>
        <b/>
        <strike/>
        <sz val="10"/>
        <rFont val="Arial CE"/>
        <family val="2"/>
      </rPr>
      <t>DNS</t>
    </r>
  </si>
  <si>
    <t>Krmelín 19.5.2001 - žáci</t>
  </si>
  <si>
    <t>Michálkovice</t>
  </si>
  <si>
    <t>Výsledková listina útoku CTIF a štafety CTIF - starší žáci - Staré Město 12.5.2001</t>
  </si>
  <si>
    <t>Štafety 10.3.2001</t>
  </si>
  <si>
    <t>Uzlová</t>
  </si>
  <si>
    <t>Celk. čas</t>
  </si>
  <si>
    <t>Hadicová</t>
  </si>
  <si>
    <t>Poř.</t>
  </si>
  <si>
    <t>Tr. b.</t>
  </si>
  <si>
    <t>Kunčice p. O.</t>
  </si>
  <si>
    <t>ZPV Plamen - Kunčice p. O. 20.10.2001</t>
  </si>
  <si>
    <t>Kunčice p. O. A</t>
  </si>
  <si>
    <t>Kunčice p. O. B</t>
  </si>
  <si>
    <t>Čistý čas</t>
  </si>
  <si>
    <t>Překážka</t>
  </si>
  <si>
    <t>51,730 62</t>
  </si>
  <si>
    <r>
      <t>15,534 60</t>
    </r>
    <r>
      <rPr>
        <sz val="10"/>
        <rFont val="Arial CE"/>
        <family val="2"/>
      </rPr>
      <t xml:space="preserve"> 14,832 (14,705 L)</t>
    </r>
  </si>
  <si>
    <r>
      <t>15,457 43</t>
    </r>
    <r>
      <rPr>
        <sz val="10"/>
        <rFont val="Arial CE"/>
        <family val="2"/>
      </rPr>
      <t xml:space="preserve"> 15,179 (14,338 P)</t>
    </r>
  </si>
  <si>
    <r>
      <t>28,11</t>
    </r>
    <r>
      <rPr>
        <sz val="10"/>
        <rFont val="Arial CE"/>
        <family val="2"/>
      </rPr>
      <t xml:space="preserve"> 26,90</t>
    </r>
  </si>
  <si>
    <r>
      <t>29,26</t>
    </r>
    <r>
      <rPr>
        <sz val="10"/>
        <rFont val="Arial CE"/>
        <family val="2"/>
      </rPr>
      <t xml:space="preserve"> 29,26</t>
    </r>
  </si>
  <si>
    <r>
      <t>18,508</t>
    </r>
    <r>
      <rPr>
        <sz val="10"/>
        <rFont val="Arial CE"/>
        <family val="2"/>
      </rPr>
      <t xml:space="preserve"> 18,353</t>
    </r>
  </si>
  <si>
    <r>
      <t>Poznámka:</t>
    </r>
    <r>
      <rPr>
        <sz val="10"/>
        <rFont val="Arial CE"/>
        <family val="2"/>
      </rPr>
      <t xml:space="preserve"> Dle pravidel CTIF.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</si>
</sst>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0\ 00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00000"/>
  </numFmts>
  <fonts count="15">
    <font>
      <sz val="10"/>
      <name val="Arial CE"/>
      <family val="0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trike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i/>
      <sz val="10"/>
      <name val="Arial CE"/>
      <family val="2"/>
    </font>
    <font>
      <b/>
      <strike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name val="Arial CE"/>
      <family val="2"/>
    </font>
    <font>
      <b/>
      <sz val="20"/>
      <name val="Arial CE"/>
      <family val="2"/>
    </font>
    <font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/>
    </xf>
    <xf numFmtId="0" fontId="4" fillId="3" borderId="8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left"/>
    </xf>
    <xf numFmtId="2" fontId="0" fillId="0" borderId="1" xfId="0" applyNumberFormat="1" applyBorder="1" applyAlignment="1">
      <alignment horizontal="center"/>
    </xf>
    <xf numFmtId="0" fontId="3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5" xfId="0" applyBorder="1" applyAlignment="1">
      <alignment/>
    </xf>
    <xf numFmtId="0" fontId="4" fillId="3" borderId="8" xfId="0" applyFont="1" applyFill="1" applyBorder="1" applyAlignment="1">
      <alignment/>
    </xf>
    <xf numFmtId="0" fontId="0" fillId="0" borderId="11" xfId="0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2" fontId="5" fillId="0" borderId="1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2" fontId="0" fillId="0" borderId="4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3" fillId="0" borderId="7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 horizontal="left"/>
    </xf>
    <xf numFmtId="2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0" fontId="2" fillId="0" borderId="20" xfId="0" applyFont="1" applyBorder="1" applyAlignment="1">
      <alignment/>
    </xf>
    <xf numFmtId="164" fontId="3" fillId="0" borderId="19" xfId="0" applyNumberFormat="1" applyFont="1" applyBorder="1" applyAlignment="1">
      <alignment horizontal="left"/>
    </xf>
    <xf numFmtId="164" fontId="0" fillId="0" borderId="4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14" xfId="0" applyBorder="1" applyAlignment="1">
      <alignment horizontal="center"/>
    </xf>
    <xf numFmtId="0" fontId="2" fillId="0" borderId="9" xfId="0" applyFont="1" applyBorder="1" applyAlignment="1">
      <alignment horizontal="left"/>
    </xf>
    <xf numFmtId="2" fontId="3" fillId="0" borderId="19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3" fillId="3" borderId="21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4" fillId="3" borderId="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2" fillId="0" borderId="23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8" fillId="0" borderId="18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3" fillId="0" borderId="3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4" fillId="3" borderId="21" xfId="0" applyFont="1" applyFill="1" applyBorder="1" applyAlignment="1">
      <alignment/>
    </xf>
    <xf numFmtId="0" fontId="1" fillId="4" borderId="12" xfId="0" applyFont="1" applyFill="1" applyBorder="1" applyAlignment="1">
      <alignment horizontal="left"/>
    </xf>
    <xf numFmtId="0" fontId="0" fillId="4" borderId="25" xfId="0" applyFill="1" applyBorder="1" applyAlignment="1">
      <alignment horizontal="left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4" borderId="25" xfId="0" applyFill="1" applyBorder="1" applyAlignment="1">
      <alignment/>
    </xf>
    <xf numFmtId="0" fontId="12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3" borderId="8" xfId="0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6" fillId="0" borderId="9" xfId="0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14" fontId="0" fillId="0" borderId="5" xfId="0" applyNumberFormat="1" applyBorder="1" applyAlignment="1">
      <alignment horizontal="right"/>
    </xf>
    <xf numFmtId="14" fontId="0" fillId="0" borderId="3" xfId="0" applyNumberFormat="1" applyBorder="1" applyAlignment="1">
      <alignment horizontal="right"/>
    </xf>
    <xf numFmtId="14" fontId="0" fillId="0" borderId="3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/>
    </xf>
    <xf numFmtId="164" fontId="0" fillId="0" borderId="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164" fontId="0" fillId="0" borderId="6" xfId="0" applyNumberFormat="1" applyFont="1" applyFill="1" applyBorder="1" applyAlignment="1">
      <alignment horizontal="center"/>
    </xf>
    <xf numFmtId="0" fontId="0" fillId="3" borderId="21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1" xfId="0" applyFont="1" applyBorder="1" applyAlignment="1">
      <alignment/>
    </xf>
    <xf numFmtId="21" fontId="0" fillId="0" borderId="1" xfId="0" applyNumberFormat="1" applyFont="1" applyBorder="1" applyAlignment="1">
      <alignment horizontal="center"/>
    </xf>
    <xf numFmtId="21" fontId="0" fillId="0" borderId="6" xfId="0" applyNumberFormat="1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/>
    </xf>
    <xf numFmtId="14" fontId="0" fillId="0" borderId="33" xfId="0" applyNumberForma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35" xfId="0" applyBorder="1" applyAlignment="1">
      <alignment vertical="center"/>
    </xf>
    <xf numFmtId="2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14" fontId="0" fillId="0" borderId="3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3" fillId="5" borderId="8" xfId="0" applyFont="1" applyFill="1" applyBorder="1" applyAlignment="1">
      <alignment/>
    </xf>
    <xf numFmtId="0" fontId="0" fillId="5" borderId="21" xfId="0" applyFill="1" applyBorder="1" applyAlignment="1">
      <alignment/>
    </xf>
    <xf numFmtId="0" fontId="0" fillId="5" borderId="22" xfId="0" applyFill="1" applyBorder="1" applyAlignment="1">
      <alignment/>
    </xf>
    <xf numFmtId="0" fontId="0" fillId="0" borderId="8" xfId="0" applyBorder="1" applyAlignment="1">
      <alignment/>
    </xf>
    <xf numFmtId="0" fontId="4" fillId="3" borderId="8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3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3" borderId="21" xfId="0" applyFont="1" applyFill="1" applyBorder="1" applyAlignment="1">
      <alignment/>
    </xf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164" fontId="0" fillId="0" borderId="13" xfId="0" applyNumberFormat="1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left"/>
    </xf>
    <xf numFmtId="164" fontId="0" fillId="0" borderId="19" xfId="0" applyNumberFormat="1" applyFont="1" applyBorder="1" applyAlignment="1">
      <alignment horizontal="left"/>
    </xf>
    <xf numFmtId="0" fontId="0" fillId="0" borderId="4" xfId="0" applyFont="1" applyBorder="1" applyAlignment="1">
      <alignment horizontal="left"/>
    </xf>
    <xf numFmtId="2" fontId="0" fillId="0" borderId="19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6" fontId="0" fillId="0" borderId="4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164" fontId="0" fillId="0" borderId="4" xfId="0" applyNumberFormat="1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32" xfId="0" applyFont="1" applyBorder="1" applyAlignment="1">
      <alignment/>
    </xf>
    <xf numFmtId="166" fontId="0" fillId="0" borderId="7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4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left"/>
    </xf>
    <xf numFmtId="164" fontId="3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2" xfId="0" applyFont="1" applyBorder="1" applyAlignment="1">
      <alignment/>
    </xf>
    <xf numFmtId="164" fontId="0" fillId="0" borderId="42" xfId="0" applyNumberFormat="1" applyFont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42" xfId="0" applyNumberFormat="1" applyFont="1" applyBorder="1" applyAlignment="1">
      <alignment/>
    </xf>
    <xf numFmtId="164" fontId="0" fillId="0" borderId="43" xfId="0" applyNumberFormat="1" applyFont="1" applyBorder="1" applyAlignment="1">
      <alignment/>
    </xf>
    <xf numFmtId="2" fontId="0" fillId="0" borderId="19" xfId="0" applyNumberFormat="1" applyFont="1" applyBorder="1" applyAlignment="1">
      <alignment horizontal="left"/>
    </xf>
    <xf numFmtId="2" fontId="0" fillId="0" borderId="18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12" fillId="0" borderId="0" xfId="17" applyFont="1" applyAlignment="1">
      <alignment/>
    </xf>
    <xf numFmtId="0" fontId="0" fillId="0" borderId="0" xfId="0" applyFont="1" applyAlignment="1">
      <alignment shrinkToFi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6" fillId="0" borderId="16" xfId="0" applyFont="1" applyBorder="1" applyAlignment="1">
      <alignment horizontal="left" vertical="center" textRotation="90" wrapText="1"/>
    </xf>
    <xf numFmtId="0" fontId="6" fillId="0" borderId="41" xfId="0" applyFont="1" applyBorder="1" applyAlignment="1">
      <alignment horizontal="left" vertical="center" textRotation="90" wrapText="1"/>
    </xf>
    <xf numFmtId="0" fontId="3" fillId="0" borderId="45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left" vertical="center" textRotation="90" wrapText="1"/>
    </xf>
    <xf numFmtId="0" fontId="6" fillId="0" borderId="31" xfId="0" applyFont="1" applyFill="1" applyBorder="1" applyAlignment="1">
      <alignment horizontal="left" vertical="center" textRotation="90" wrapText="1"/>
    </xf>
    <xf numFmtId="0" fontId="6" fillId="0" borderId="9" xfId="0" applyFont="1" applyBorder="1" applyAlignment="1">
      <alignment horizontal="left" vertical="center" textRotation="90" wrapText="1"/>
    </xf>
    <xf numFmtId="0" fontId="6" fillId="0" borderId="39" xfId="0" applyFont="1" applyFill="1" applyBorder="1" applyAlignment="1">
      <alignment horizontal="left" vertical="center" textRotation="90" wrapText="1"/>
    </xf>
    <xf numFmtId="0" fontId="3" fillId="0" borderId="46" xfId="0" applyFont="1" applyBorder="1" applyAlignment="1">
      <alignment horizontal="left" vertical="center" textRotation="90" wrapText="1"/>
    </xf>
    <xf numFmtId="0" fontId="3" fillId="0" borderId="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3" borderId="21" xfId="0" applyFont="1" applyFill="1" applyBorder="1" applyAlignment="1">
      <alignment horizontal="left"/>
    </xf>
    <xf numFmtId="49" fontId="0" fillId="3" borderId="21" xfId="0" applyNumberFormat="1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3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26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48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49" fontId="0" fillId="0" borderId="6" xfId="0" applyNumberFormat="1" applyFont="1" applyBorder="1" applyAlignment="1">
      <alignment horizontal="left"/>
    </xf>
    <xf numFmtId="49" fontId="0" fillId="0" borderId="7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9.125" style="2" customWidth="1"/>
    <col min="2" max="2" width="24.75390625" style="0" bestFit="1" customWidth="1"/>
    <col min="3" max="3" width="11.625" style="2" bestFit="1" customWidth="1"/>
    <col min="4" max="4" width="8.875" style="2" bestFit="1" customWidth="1"/>
    <col min="5" max="5" width="14.00390625" style="2" bestFit="1" customWidth="1"/>
    <col min="6" max="6" width="11.375" style="2" bestFit="1" customWidth="1"/>
    <col min="7" max="7" width="9.125" style="2" bestFit="1" customWidth="1"/>
    <col min="9" max="9" width="9.125" style="2" customWidth="1"/>
    <col min="10" max="10" width="21.625" style="0" bestFit="1" customWidth="1"/>
    <col min="11" max="11" width="9.125" style="2" bestFit="1" customWidth="1"/>
    <col min="12" max="12" width="8.875" style="2" bestFit="1" customWidth="1"/>
    <col min="13" max="13" width="14.00390625" style="2" bestFit="1" customWidth="1"/>
    <col min="14" max="14" width="11.375" style="2" bestFit="1" customWidth="1"/>
    <col min="15" max="15" width="9.125" style="2" customWidth="1"/>
    <col min="19" max="19" width="6.625" style="0" bestFit="1" customWidth="1"/>
    <col min="20" max="20" width="8.875" style="0" bestFit="1" customWidth="1"/>
    <col min="21" max="21" width="14.00390625" style="0" bestFit="1" customWidth="1"/>
    <col min="22" max="22" width="11.375" style="0" bestFit="1" customWidth="1"/>
  </cols>
  <sheetData>
    <row r="1" spans="1:23" ht="18">
      <c r="A1" s="114" t="s">
        <v>7</v>
      </c>
      <c r="B1" s="115"/>
      <c r="C1" s="116"/>
      <c r="D1" s="116"/>
      <c r="E1" s="116"/>
      <c r="F1" s="116"/>
      <c r="G1" s="117"/>
      <c r="I1" s="114" t="s">
        <v>8</v>
      </c>
      <c r="J1" s="121"/>
      <c r="K1" s="116"/>
      <c r="L1" s="116"/>
      <c r="M1" s="116"/>
      <c r="N1" s="116"/>
      <c r="O1" s="117"/>
      <c r="Q1" s="114" t="s">
        <v>1053</v>
      </c>
      <c r="R1" s="115"/>
      <c r="S1" s="116"/>
      <c r="T1" s="116"/>
      <c r="U1" s="116"/>
      <c r="V1" s="116"/>
      <c r="W1" s="117"/>
    </row>
    <row r="2" spans="1:23" ht="12.75">
      <c r="A2" s="118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19" t="s">
        <v>6</v>
      </c>
      <c r="I2" s="118" t="s">
        <v>0</v>
      </c>
      <c r="J2" s="1" t="s">
        <v>1</v>
      </c>
      <c r="K2" s="1" t="s">
        <v>2</v>
      </c>
      <c r="L2" s="1" t="s">
        <v>3</v>
      </c>
      <c r="M2" s="1" t="s">
        <v>4</v>
      </c>
      <c r="N2" s="1" t="s">
        <v>5</v>
      </c>
      <c r="O2" s="119" t="s">
        <v>6</v>
      </c>
      <c r="Q2" s="118" t="s">
        <v>0</v>
      </c>
      <c r="R2" s="1" t="s">
        <v>1</v>
      </c>
      <c r="S2" s="1" t="s">
        <v>2</v>
      </c>
      <c r="T2" s="1" t="s">
        <v>3</v>
      </c>
      <c r="U2" s="1" t="s">
        <v>4</v>
      </c>
      <c r="V2" s="1" t="s">
        <v>5</v>
      </c>
      <c r="W2" s="119" t="s">
        <v>6</v>
      </c>
    </row>
    <row r="3" spans="1:23" ht="13.5" thickBot="1">
      <c r="A3" s="158">
        <v>37019</v>
      </c>
      <c r="B3" s="3" t="s">
        <v>9</v>
      </c>
      <c r="C3" s="4" t="s">
        <v>11</v>
      </c>
      <c r="D3" s="4" t="s">
        <v>10</v>
      </c>
      <c r="E3" s="4">
        <v>9</v>
      </c>
      <c r="F3" s="4" t="s">
        <v>12</v>
      </c>
      <c r="G3" s="10" t="s">
        <v>13</v>
      </c>
      <c r="I3" s="158">
        <v>37019</v>
      </c>
      <c r="J3" s="3" t="s">
        <v>9</v>
      </c>
      <c r="K3" s="4" t="s">
        <v>14</v>
      </c>
      <c r="L3" s="4" t="s">
        <v>10</v>
      </c>
      <c r="M3" s="4">
        <v>1</v>
      </c>
      <c r="N3" s="4"/>
      <c r="O3" s="10"/>
      <c r="Q3" s="157">
        <v>37163</v>
      </c>
      <c r="R3" s="12" t="s">
        <v>27</v>
      </c>
      <c r="S3" s="40" t="s">
        <v>741</v>
      </c>
      <c r="T3" s="40" t="s">
        <v>16</v>
      </c>
      <c r="U3" s="40">
        <v>9</v>
      </c>
      <c r="V3" s="40" t="s">
        <v>27</v>
      </c>
      <c r="W3" s="13" t="s">
        <v>742</v>
      </c>
    </row>
    <row r="4" spans="1:15" ht="12.75">
      <c r="A4" s="158">
        <v>37023</v>
      </c>
      <c r="B4" s="3" t="s">
        <v>64</v>
      </c>
      <c r="C4" s="20" t="s">
        <v>97</v>
      </c>
      <c r="D4" s="4" t="s">
        <v>65</v>
      </c>
      <c r="E4" s="4">
        <v>15</v>
      </c>
      <c r="F4" s="4" t="s">
        <v>66</v>
      </c>
      <c r="G4" s="10" t="s">
        <v>67</v>
      </c>
      <c r="I4" s="158">
        <v>37023</v>
      </c>
      <c r="J4" s="3" t="s">
        <v>64</v>
      </c>
      <c r="K4" s="4" t="s">
        <v>68</v>
      </c>
      <c r="L4" s="4" t="s">
        <v>10</v>
      </c>
      <c r="M4" s="4">
        <v>3</v>
      </c>
      <c r="N4" s="4" t="s">
        <v>69</v>
      </c>
      <c r="O4" s="10" t="s">
        <v>70</v>
      </c>
    </row>
    <row r="5" spans="1:15" ht="12.75">
      <c r="A5" s="158">
        <v>37030</v>
      </c>
      <c r="B5" s="3" t="s">
        <v>96</v>
      </c>
      <c r="C5" s="4" t="s">
        <v>98</v>
      </c>
      <c r="D5" s="4" t="s">
        <v>20</v>
      </c>
      <c r="E5" s="4">
        <v>20</v>
      </c>
      <c r="F5" s="4" t="s">
        <v>99</v>
      </c>
      <c r="G5" s="10" t="s">
        <v>100</v>
      </c>
      <c r="I5" s="158">
        <v>37030</v>
      </c>
      <c r="J5" s="3" t="s">
        <v>96</v>
      </c>
      <c r="K5" s="4" t="s">
        <v>101</v>
      </c>
      <c r="L5" s="4" t="s">
        <v>20</v>
      </c>
      <c r="M5" s="4">
        <v>8</v>
      </c>
      <c r="N5" s="4" t="s">
        <v>96</v>
      </c>
      <c r="O5" s="10" t="s">
        <v>102</v>
      </c>
    </row>
    <row r="6" spans="1:15" ht="12.75">
      <c r="A6" s="158">
        <v>37058</v>
      </c>
      <c r="B6" s="3" t="s">
        <v>201</v>
      </c>
      <c r="C6" s="4" t="s">
        <v>39</v>
      </c>
      <c r="D6" s="4" t="s">
        <v>39</v>
      </c>
      <c r="E6" s="4">
        <v>11</v>
      </c>
      <c r="F6" s="4" t="s">
        <v>113</v>
      </c>
      <c r="G6" s="10" t="s">
        <v>359</v>
      </c>
      <c r="I6" s="158">
        <v>37051</v>
      </c>
      <c r="J6" s="3" t="s">
        <v>81</v>
      </c>
      <c r="K6" s="4" t="s">
        <v>242</v>
      </c>
      <c r="L6" s="4" t="s">
        <v>17</v>
      </c>
      <c r="M6" s="4">
        <v>3</v>
      </c>
      <c r="N6" s="4" t="s">
        <v>81</v>
      </c>
      <c r="O6" s="120" t="s">
        <v>243</v>
      </c>
    </row>
    <row r="7" spans="1:15" ht="12.75">
      <c r="A7" s="193">
        <v>37065</v>
      </c>
      <c r="B7" s="195" t="s">
        <v>272</v>
      </c>
      <c r="C7" s="18" t="s">
        <v>278</v>
      </c>
      <c r="D7" s="57" t="s">
        <v>10</v>
      </c>
      <c r="E7" s="203">
        <v>10</v>
      </c>
      <c r="F7" s="203" t="s">
        <v>88</v>
      </c>
      <c r="G7" s="196" t="s">
        <v>280</v>
      </c>
      <c r="I7" s="158">
        <v>37058</v>
      </c>
      <c r="J7" s="3" t="s">
        <v>201</v>
      </c>
      <c r="K7" s="4" t="s">
        <v>412</v>
      </c>
      <c r="L7" s="4" t="s">
        <v>10</v>
      </c>
      <c r="M7" s="4">
        <v>4</v>
      </c>
      <c r="N7" s="4" t="s">
        <v>154</v>
      </c>
      <c r="O7" s="10" t="s">
        <v>413</v>
      </c>
    </row>
    <row r="8" spans="1:15" ht="12.75">
      <c r="A8" s="194"/>
      <c r="B8" s="214"/>
      <c r="C8" s="18" t="s">
        <v>279</v>
      </c>
      <c r="D8" s="57" t="s">
        <v>39</v>
      </c>
      <c r="E8" s="214"/>
      <c r="F8" s="214"/>
      <c r="G8" s="200"/>
      <c r="I8" s="158">
        <v>37077</v>
      </c>
      <c r="J8" s="3" t="s">
        <v>28</v>
      </c>
      <c r="K8" s="48" t="s">
        <v>283</v>
      </c>
      <c r="L8" s="4" t="s">
        <v>10</v>
      </c>
      <c r="M8" s="4">
        <v>5</v>
      </c>
      <c r="N8" s="4" t="s">
        <v>155</v>
      </c>
      <c r="O8" s="120" t="s">
        <v>284</v>
      </c>
    </row>
    <row r="9" spans="1:15" ht="12.75">
      <c r="A9" s="158">
        <v>37077</v>
      </c>
      <c r="B9" s="3" t="s">
        <v>28</v>
      </c>
      <c r="C9" s="48" t="s">
        <v>281</v>
      </c>
      <c r="D9" s="4" t="s">
        <v>10</v>
      </c>
      <c r="E9" s="4">
        <v>23</v>
      </c>
      <c r="F9" s="4" t="s">
        <v>28</v>
      </c>
      <c r="G9" s="120" t="s">
        <v>282</v>
      </c>
      <c r="I9" s="158">
        <v>37077</v>
      </c>
      <c r="J9" s="3" t="s">
        <v>289</v>
      </c>
      <c r="K9" s="4" t="s">
        <v>416</v>
      </c>
      <c r="L9" s="4" t="s">
        <v>21</v>
      </c>
      <c r="M9" s="4">
        <v>10</v>
      </c>
      <c r="N9" s="4" t="s">
        <v>84</v>
      </c>
      <c r="O9" s="10" t="s">
        <v>415</v>
      </c>
    </row>
    <row r="10" spans="1:15" ht="12.75">
      <c r="A10" s="158">
        <v>37077</v>
      </c>
      <c r="B10" s="3" t="s">
        <v>289</v>
      </c>
      <c r="C10" s="4" t="s">
        <v>411</v>
      </c>
      <c r="D10" s="4" t="s">
        <v>18</v>
      </c>
      <c r="E10" s="4">
        <v>27</v>
      </c>
      <c r="F10" s="4" t="s">
        <v>118</v>
      </c>
      <c r="G10" s="10" t="s">
        <v>410</v>
      </c>
      <c r="I10" s="158">
        <v>37079</v>
      </c>
      <c r="J10" s="3" t="s">
        <v>24</v>
      </c>
      <c r="K10" s="4" t="s">
        <v>414</v>
      </c>
      <c r="L10" s="4" t="s">
        <v>16</v>
      </c>
      <c r="M10" s="4">
        <v>8</v>
      </c>
      <c r="N10" s="4" t="s">
        <v>84</v>
      </c>
      <c r="O10" s="10" t="s">
        <v>417</v>
      </c>
    </row>
    <row r="11" spans="1:15" ht="12.75">
      <c r="A11" s="207">
        <v>37079</v>
      </c>
      <c r="B11" s="199" t="s">
        <v>24</v>
      </c>
      <c r="C11" s="18" t="s">
        <v>407</v>
      </c>
      <c r="D11" s="4" t="s">
        <v>18</v>
      </c>
      <c r="E11" s="209">
        <v>26</v>
      </c>
      <c r="F11" s="209" t="s">
        <v>118</v>
      </c>
      <c r="G11" s="211" t="s">
        <v>409</v>
      </c>
      <c r="I11" s="158">
        <v>37093</v>
      </c>
      <c r="J11" s="3" t="s">
        <v>26</v>
      </c>
      <c r="K11" s="4" t="s">
        <v>461</v>
      </c>
      <c r="L11" s="4" t="s">
        <v>10</v>
      </c>
      <c r="M11" s="4">
        <v>7</v>
      </c>
      <c r="N11" s="4" t="s">
        <v>84</v>
      </c>
      <c r="O11" s="120" t="s">
        <v>462</v>
      </c>
    </row>
    <row r="12" spans="1:15" ht="12.75">
      <c r="A12" s="198"/>
      <c r="B12" s="199"/>
      <c r="C12" s="18" t="s">
        <v>408</v>
      </c>
      <c r="D12" s="4" t="s">
        <v>23</v>
      </c>
      <c r="E12" s="209"/>
      <c r="F12" s="209"/>
      <c r="G12" s="211"/>
      <c r="I12" s="158">
        <v>37093</v>
      </c>
      <c r="J12" s="3" t="s">
        <v>113</v>
      </c>
      <c r="K12" s="4" t="s">
        <v>551</v>
      </c>
      <c r="L12" s="4" t="s">
        <v>18</v>
      </c>
      <c r="M12" s="4">
        <v>7</v>
      </c>
      <c r="N12" s="4" t="s">
        <v>84</v>
      </c>
      <c r="O12" s="10" t="s">
        <v>552</v>
      </c>
    </row>
    <row r="13" spans="1:15" ht="12.75">
      <c r="A13" s="207">
        <v>37093</v>
      </c>
      <c r="B13" s="213" t="s">
        <v>26</v>
      </c>
      <c r="C13" s="18" t="s">
        <v>458</v>
      </c>
      <c r="D13" s="4" t="s">
        <v>39</v>
      </c>
      <c r="E13" s="209">
        <v>26</v>
      </c>
      <c r="F13" s="209" t="s">
        <v>452</v>
      </c>
      <c r="G13" s="211" t="s">
        <v>460</v>
      </c>
      <c r="I13" s="158">
        <v>37114</v>
      </c>
      <c r="J13" s="3" t="s">
        <v>116</v>
      </c>
      <c r="K13" s="4" t="s">
        <v>502</v>
      </c>
      <c r="L13" s="4" t="s">
        <v>21</v>
      </c>
      <c r="M13" s="4">
        <v>13</v>
      </c>
      <c r="N13" s="4" t="s">
        <v>110</v>
      </c>
      <c r="O13" s="10" t="s">
        <v>503</v>
      </c>
    </row>
    <row r="14" spans="1:15" ht="12.75">
      <c r="A14" s="198"/>
      <c r="B14" s="213"/>
      <c r="C14" s="18" t="s">
        <v>459</v>
      </c>
      <c r="D14" s="4" t="s">
        <v>20</v>
      </c>
      <c r="E14" s="209"/>
      <c r="F14" s="209"/>
      <c r="G14" s="211"/>
      <c r="I14" s="158">
        <v>37122</v>
      </c>
      <c r="J14" s="3" t="s">
        <v>118</v>
      </c>
      <c r="K14" s="122" t="s">
        <v>504</v>
      </c>
      <c r="L14" s="4" t="s">
        <v>10</v>
      </c>
      <c r="M14" s="4">
        <v>7</v>
      </c>
      <c r="N14" s="4" t="s">
        <v>116</v>
      </c>
      <c r="O14" s="10" t="s">
        <v>505</v>
      </c>
    </row>
    <row r="15" spans="1:15" ht="12.75">
      <c r="A15" s="207">
        <v>37093</v>
      </c>
      <c r="B15" s="213" t="s">
        <v>113</v>
      </c>
      <c r="C15" s="18" t="s">
        <v>553</v>
      </c>
      <c r="D15" s="4" t="s">
        <v>21</v>
      </c>
      <c r="E15" s="209">
        <v>40</v>
      </c>
      <c r="F15" s="209" t="s">
        <v>451</v>
      </c>
      <c r="G15" s="211" t="s">
        <v>485</v>
      </c>
      <c r="I15" s="158">
        <v>37128</v>
      </c>
      <c r="J15" s="3" t="s">
        <v>84</v>
      </c>
      <c r="K15" s="4" t="s">
        <v>691</v>
      </c>
      <c r="L15" s="4" t="s">
        <v>18</v>
      </c>
      <c r="M15" s="4">
        <v>11</v>
      </c>
      <c r="N15" s="4" t="s">
        <v>110</v>
      </c>
      <c r="O15" s="10" t="s">
        <v>713</v>
      </c>
    </row>
    <row r="16" spans="1:15" ht="12.75">
      <c r="A16" s="198"/>
      <c r="B16" s="213"/>
      <c r="C16" s="18" t="s">
        <v>554</v>
      </c>
      <c r="D16" s="4" t="s">
        <v>73</v>
      </c>
      <c r="E16" s="209"/>
      <c r="F16" s="209"/>
      <c r="G16" s="211"/>
      <c r="I16" s="158">
        <v>37135</v>
      </c>
      <c r="J16" s="3" t="s">
        <v>25</v>
      </c>
      <c r="K16" s="4" t="s">
        <v>692</v>
      </c>
      <c r="L16" s="4" t="s">
        <v>16</v>
      </c>
      <c r="M16" s="4">
        <v>6</v>
      </c>
      <c r="N16" s="4" t="s">
        <v>84</v>
      </c>
      <c r="O16" s="10" t="s">
        <v>693</v>
      </c>
    </row>
    <row r="17" spans="1:15" ht="12.75">
      <c r="A17" s="158">
        <v>37107</v>
      </c>
      <c r="B17" s="3" t="s">
        <v>99</v>
      </c>
      <c r="C17" s="4" t="s">
        <v>1101</v>
      </c>
      <c r="D17" s="4" t="s">
        <v>19</v>
      </c>
      <c r="E17" s="4">
        <v>27</v>
      </c>
      <c r="F17" s="4" t="s">
        <v>69</v>
      </c>
      <c r="G17" s="10" t="s">
        <v>486</v>
      </c>
      <c r="I17" s="158">
        <v>37135</v>
      </c>
      <c r="J17" s="3" t="s">
        <v>154</v>
      </c>
      <c r="K17" s="4" t="s">
        <v>670</v>
      </c>
      <c r="L17" s="4" t="s">
        <v>10</v>
      </c>
      <c r="M17" s="4">
        <v>7</v>
      </c>
      <c r="N17" s="4" t="s">
        <v>84</v>
      </c>
      <c r="O17" s="10" t="s">
        <v>694</v>
      </c>
    </row>
    <row r="18" spans="1:15" ht="12.75">
      <c r="A18" s="158">
        <v>37114</v>
      </c>
      <c r="B18" s="3" t="s">
        <v>116</v>
      </c>
      <c r="C18" s="4" t="s">
        <v>498</v>
      </c>
      <c r="D18" s="4" t="s">
        <v>73</v>
      </c>
      <c r="E18" s="4">
        <v>33</v>
      </c>
      <c r="F18" s="4" t="s">
        <v>116</v>
      </c>
      <c r="G18" s="10" t="s">
        <v>499</v>
      </c>
      <c r="I18" s="158">
        <v>37136</v>
      </c>
      <c r="J18" s="3" t="s">
        <v>111</v>
      </c>
      <c r="K18" s="4" t="s">
        <v>706</v>
      </c>
      <c r="L18" s="4" t="s">
        <v>19</v>
      </c>
      <c r="M18" s="4">
        <v>8</v>
      </c>
      <c r="N18" s="4" t="s">
        <v>112</v>
      </c>
      <c r="O18" s="10" t="s">
        <v>707</v>
      </c>
    </row>
    <row r="19" spans="1:15" ht="12.75">
      <c r="A19" s="158">
        <v>37122</v>
      </c>
      <c r="B19" s="3" t="s">
        <v>118</v>
      </c>
      <c r="C19" s="124" t="s">
        <v>500</v>
      </c>
      <c r="D19" s="4" t="s">
        <v>19</v>
      </c>
      <c r="E19" s="4">
        <v>23</v>
      </c>
      <c r="F19" s="4" t="s">
        <v>99</v>
      </c>
      <c r="G19" s="10" t="s">
        <v>501</v>
      </c>
      <c r="I19" s="158">
        <v>37142</v>
      </c>
      <c r="J19" s="3" t="s">
        <v>69</v>
      </c>
      <c r="K19" s="4" t="s">
        <v>711</v>
      </c>
      <c r="L19" s="4" t="s">
        <v>17</v>
      </c>
      <c r="M19" s="4">
        <v>8</v>
      </c>
      <c r="N19" s="4" t="s">
        <v>112</v>
      </c>
      <c r="O19" s="10" t="s">
        <v>712</v>
      </c>
    </row>
    <row r="20" spans="1:15" ht="12.75">
      <c r="A20" s="158">
        <v>37128</v>
      </c>
      <c r="B20" s="3" t="s">
        <v>84</v>
      </c>
      <c r="C20" s="4" t="s">
        <v>678</v>
      </c>
      <c r="D20" s="4" t="s">
        <v>23</v>
      </c>
      <c r="E20" s="4">
        <v>32</v>
      </c>
      <c r="F20" s="4" t="s">
        <v>110</v>
      </c>
      <c r="G20" s="10" t="s">
        <v>679</v>
      </c>
      <c r="I20" s="159">
        <v>37156</v>
      </c>
      <c r="J20" s="112" t="s">
        <v>90</v>
      </c>
      <c r="K20" s="4" t="s">
        <v>716</v>
      </c>
      <c r="L20" s="4" t="s">
        <v>10</v>
      </c>
      <c r="M20" s="4">
        <v>6</v>
      </c>
      <c r="N20" s="4" t="s">
        <v>84</v>
      </c>
      <c r="O20" s="120" t="s">
        <v>717</v>
      </c>
    </row>
    <row r="21" spans="1:15" ht="13.5" thickBot="1">
      <c r="A21" s="207">
        <v>37135</v>
      </c>
      <c r="B21" s="199" t="s">
        <v>25</v>
      </c>
      <c r="C21" s="18" t="s">
        <v>689</v>
      </c>
      <c r="D21" s="4" t="s">
        <v>18</v>
      </c>
      <c r="E21" s="203">
        <v>22</v>
      </c>
      <c r="F21" s="209" t="s">
        <v>118</v>
      </c>
      <c r="G21" s="196" t="s">
        <v>1104</v>
      </c>
      <c r="I21" s="157">
        <v>37161</v>
      </c>
      <c r="J21" s="12" t="s">
        <v>728</v>
      </c>
      <c r="K21" s="40" t="s">
        <v>1050</v>
      </c>
      <c r="L21" s="40" t="s">
        <v>16</v>
      </c>
      <c r="M21" s="40">
        <v>3</v>
      </c>
      <c r="N21" s="40" t="s">
        <v>84</v>
      </c>
      <c r="O21" s="13" t="s">
        <v>1051</v>
      </c>
    </row>
    <row r="22" spans="1:13" ht="12.75">
      <c r="A22" s="198"/>
      <c r="B22" s="199"/>
      <c r="C22" s="18" t="s">
        <v>690</v>
      </c>
      <c r="D22" s="4" t="s">
        <v>76</v>
      </c>
      <c r="E22" s="204"/>
      <c r="F22" s="209"/>
      <c r="G22" s="197"/>
      <c r="L22" s="160"/>
      <c r="M22" s="96"/>
    </row>
    <row r="23" spans="1:7" ht="12.75">
      <c r="A23" s="207">
        <v>37135</v>
      </c>
      <c r="B23" s="199" t="s">
        <v>154</v>
      </c>
      <c r="C23" s="18" t="s">
        <v>667</v>
      </c>
      <c r="D23" s="4" t="s">
        <v>17</v>
      </c>
      <c r="E23" s="203">
        <v>26</v>
      </c>
      <c r="F23" s="209" t="s">
        <v>118</v>
      </c>
      <c r="G23" s="211" t="s">
        <v>669</v>
      </c>
    </row>
    <row r="24" spans="1:7" ht="12.75">
      <c r="A24" s="198"/>
      <c r="B24" s="199"/>
      <c r="C24" s="18" t="s">
        <v>668</v>
      </c>
      <c r="D24" s="4" t="s">
        <v>73</v>
      </c>
      <c r="E24" s="204"/>
      <c r="F24" s="209"/>
      <c r="G24" s="211"/>
    </row>
    <row r="25" spans="1:7" ht="12.75">
      <c r="A25" s="158">
        <v>37136</v>
      </c>
      <c r="B25" s="3" t="s">
        <v>111</v>
      </c>
      <c r="C25" s="4" t="s">
        <v>691</v>
      </c>
      <c r="D25" s="4" t="s">
        <v>65</v>
      </c>
      <c r="E25" s="4">
        <v>16</v>
      </c>
      <c r="F25" s="4" t="s">
        <v>118</v>
      </c>
      <c r="G25" s="10" t="s">
        <v>705</v>
      </c>
    </row>
    <row r="26" spans="1:7" ht="12.75">
      <c r="A26" s="158">
        <v>37142</v>
      </c>
      <c r="B26" s="3" t="s">
        <v>125</v>
      </c>
      <c r="C26" s="4" t="s">
        <v>39</v>
      </c>
      <c r="D26" s="4" t="s">
        <v>39</v>
      </c>
      <c r="E26" s="4">
        <v>22</v>
      </c>
      <c r="F26" s="4" t="s">
        <v>118</v>
      </c>
      <c r="G26" s="10" t="s">
        <v>708</v>
      </c>
    </row>
    <row r="27" spans="1:7" ht="12.75">
      <c r="A27" s="158">
        <v>37142</v>
      </c>
      <c r="B27" s="3" t="s">
        <v>69</v>
      </c>
      <c r="C27" s="48" t="s">
        <v>710</v>
      </c>
      <c r="D27" s="4" t="s">
        <v>76</v>
      </c>
      <c r="E27" s="4">
        <v>23</v>
      </c>
      <c r="F27" s="4" t="s">
        <v>113</v>
      </c>
      <c r="G27" s="10" t="s">
        <v>709</v>
      </c>
    </row>
    <row r="28" spans="1:7" ht="12.75">
      <c r="A28" s="207">
        <v>37156</v>
      </c>
      <c r="B28" s="213" t="s">
        <v>90</v>
      </c>
      <c r="C28" s="124" t="s">
        <v>1102</v>
      </c>
      <c r="D28" s="4" t="s">
        <v>19</v>
      </c>
      <c r="E28" s="209">
        <v>26</v>
      </c>
      <c r="F28" s="209" t="s">
        <v>112</v>
      </c>
      <c r="G28" s="211" t="s">
        <v>714</v>
      </c>
    </row>
    <row r="29" spans="1:7" ht="12.75">
      <c r="A29" s="198"/>
      <c r="B29" s="213"/>
      <c r="C29" s="4" t="s">
        <v>715</v>
      </c>
      <c r="D29" s="4" t="s">
        <v>65</v>
      </c>
      <c r="E29" s="209"/>
      <c r="F29" s="209"/>
      <c r="G29" s="211"/>
    </row>
    <row r="30" spans="1:7" ht="12.75">
      <c r="A30" s="207">
        <v>37160</v>
      </c>
      <c r="B30" s="213" t="s">
        <v>727</v>
      </c>
      <c r="C30" s="18" t="s">
        <v>729</v>
      </c>
      <c r="D30" s="4" t="s">
        <v>17</v>
      </c>
      <c r="E30" s="209">
        <v>8</v>
      </c>
      <c r="F30" s="209" t="s">
        <v>265</v>
      </c>
      <c r="G30" s="211" t="s">
        <v>732</v>
      </c>
    </row>
    <row r="31" spans="1:7" ht="12.75">
      <c r="A31" s="198"/>
      <c r="B31" s="213"/>
      <c r="C31" s="18" t="s">
        <v>730</v>
      </c>
      <c r="D31" s="4" t="s">
        <v>16</v>
      </c>
      <c r="E31" s="209"/>
      <c r="F31" s="209"/>
      <c r="G31" s="211"/>
    </row>
    <row r="32" spans="1:7" ht="12.75">
      <c r="A32" s="215"/>
      <c r="B32" s="195"/>
      <c r="C32" s="29" t="s">
        <v>731</v>
      </c>
      <c r="D32" s="123" t="s">
        <v>18</v>
      </c>
      <c r="E32" s="203"/>
      <c r="F32" s="203"/>
      <c r="G32" s="196"/>
    </row>
    <row r="33" spans="1:7" ht="12.75">
      <c r="A33" s="207">
        <v>37161</v>
      </c>
      <c r="B33" s="213" t="s">
        <v>728</v>
      </c>
      <c r="C33" s="18" t="s">
        <v>458</v>
      </c>
      <c r="D33" s="4" t="s">
        <v>39</v>
      </c>
      <c r="E33" s="209">
        <v>23</v>
      </c>
      <c r="F33" s="209" t="s">
        <v>373</v>
      </c>
      <c r="G33" s="211" t="s">
        <v>1049</v>
      </c>
    </row>
    <row r="34" spans="1:7" ht="13.5" thickBot="1">
      <c r="A34" s="208"/>
      <c r="B34" s="210"/>
      <c r="C34" s="39" t="s">
        <v>1048</v>
      </c>
      <c r="D34" s="40" t="s">
        <v>20</v>
      </c>
      <c r="E34" s="210"/>
      <c r="F34" s="210"/>
      <c r="G34" s="212"/>
    </row>
    <row r="35" spans="4:5" ht="12.75">
      <c r="D35" s="160"/>
      <c r="E35" s="96"/>
    </row>
  </sheetData>
  <mergeCells count="45">
    <mergeCell ref="G30:G32"/>
    <mergeCell ref="A30:A32"/>
    <mergeCell ref="B30:B32"/>
    <mergeCell ref="E30:E32"/>
    <mergeCell ref="F30:F32"/>
    <mergeCell ref="G28:G29"/>
    <mergeCell ref="A28:A29"/>
    <mergeCell ref="B28:B29"/>
    <mergeCell ref="E28:E29"/>
    <mergeCell ref="F28:F29"/>
    <mergeCell ref="G7:G8"/>
    <mergeCell ref="A7:A8"/>
    <mergeCell ref="B7:B8"/>
    <mergeCell ref="E7:E8"/>
    <mergeCell ref="F7:F8"/>
    <mergeCell ref="G11:G12"/>
    <mergeCell ref="F11:F12"/>
    <mergeCell ref="E11:E12"/>
    <mergeCell ref="A11:A12"/>
    <mergeCell ref="B11:B12"/>
    <mergeCell ref="G13:G14"/>
    <mergeCell ref="A13:A14"/>
    <mergeCell ref="B13:B14"/>
    <mergeCell ref="E13:E14"/>
    <mergeCell ref="F13:F14"/>
    <mergeCell ref="G15:G16"/>
    <mergeCell ref="A15:A16"/>
    <mergeCell ref="B15:B16"/>
    <mergeCell ref="E15:E16"/>
    <mergeCell ref="F15:F16"/>
    <mergeCell ref="E21:E22"/>
    <mergeCell ref="G21:G22"/>
    <mergeCell ref="E23:E24"/>
    <mergeCell ref="A23:A24"/>
    <mergeCell ref="B23:B24"/>
    <mergeCell ref="F23:F24"/>
    <mergeCell ref="G23:G24"/>
    <mergeCell ref="A21:A22"/>
    <mergeCell ref="B21:B22"/>
    <mergeCell ref="F21:F22"/>
    <mergeCell ref="A33:A34"/>
    <mergeCell ref="E33:E34"/>
    <mergeCell ref="F33:F34"/>
    <mergeCell ref="G33:G34"/>
    <mergeCell ref="B33:B34"/>
  </mergeCells>
  <printOptions/>
  <pageMargins left="0.75" right="0.75" top="1" bottom="1" header="0.4921259845" footer="0.492125984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I199"/>
  <sheetViews>
    <sheetView workbookViewId="0" topLeftCell="A1">
      <selection activeCell="F1" sqref="F1"/>
    </sheetView>
  </sheetViews>
  <sheetFormatPr defaultColWidth="9.00390625" defaultRowHeight="12.75"/>
  <cols>
    <col min="1" max="1" width="4.75390625" style="67" customWidth="1"/>
    <col min="2" max="2" width="13.875" style="63" bestFit="1" customWidth="1"/>
    <col min="3" max="3" width="9.00390625" style="67" bestFit="1" customWidth="1"/>
    <col min="4" max="4" width="10.75390625" style="63" bestFit="1" customWidth="1"/>
    <col min="5" max="6" width="9.125" style="63" customWidth="1"/>
    <col min="7" max="7" width="4.75390625" style="63" customWidth="1"/>
    <col min="8" max="8" width="13.875" style="63" bestFit="1" customWidth="1"/>
    <col min="9" max="10" width="10.75390625" style="63" bestFit="1" customWidth="1"/>
    <col min="11" max="11" width="6.00390625" style="63" bestFit="1" customWidth="1"/>
    <col min="12" max="12" width="9.125" style="63" customWidth="1"/>
    <col min="13" max="13" width="4.75390625" style="63" customWidth="1"/>
    <col min="14" max="14" width="13.875" style="63" bestFit="1" customWidth="1"/>
    <col min="15" max="15" width="12.75390625" style="63" bestFit="1" customWidth="1"/>
    <col min="16" max="18" width="6.625" style="63" bestFit="1" customWidth="1"/>
    <col min="19" max="19" width="10.75390625" style="63" bestFit="1" customWidth="1"/>
    <col min="20" max="23" width="6.625" style="63" bestFit="1" customWidth="1"/>
    <col min="24" max="24" width="9.875" style="63" bestFit="1" customWidth="1"/>
    <col min="25" max="25" width="6.75390625" style="63" customWidth="1"/>
    <col min="26" max="26" width="20.75390625" style="63" bestFit="1" customWidth="1"/>
    <col min="27" max="27" width="11.25390625" style="63" bestFit="1" customWidth="1"/>
    <col min="28" max="28" width="5.625" style="63" bestFit="1" customWidth="1"/>
    <col min="29" max="29" width="7.75390625" style="63" bestFit="1" customWidth="1"/>
    <col min="30" max="30" width="5.625" style="63" bestFit="1" customWidth="1"/>
    <col min="31" max="31" width="7.75390625" style="63" bestFit="1" customWidth="1"/>
    <col min="32" max="32" width="5.625" style="63" bestFit="1" customWidth="1"/>
    <col min="33" max="33" width="7.75390625" style="63" bestFit="1" customWidth="1"/>
    <col min="34" max="34" width="11.875" style="63" bestFit="1" customWidth="1"/>
    <col min="35" max="35" width="9.125" style="63" customWidth="1"/>
    <col min="36" max="36" width="4.75390625" style="63" customWidth="1"/>
    <col min="37" max="37" width="11.75390625" style="63" bestFit="1" customWidth="1"/>
    <col min="38" max="38" width="6.00390625" style="63" bestFit="1" customWidth="1"/>
    <col min="39" max="39" width="10.75390625" style="63" bestFit="1" customWidth="1"/>
    <col min="40" max="40" width="6.00390625" style="63" bestFit="1" customWidth="1"/>
    <col min="41" max="41" width="7.75390625" style="63" bestFit="1" customWidth="1"/>
    <col min="42" max="42" width="4.75390625" style="63" customWidth="1"/>
    <col min="43" max="43" width="13.875" style="63" bestFit="1" customWidth="1"/>
    <col min="44" max="44" width="9.125" style="63" customWidth="1"/>
    <col min="45" max="45" width="10.75390625" style="63" bestFit="1" customWidth="1"/>
    <col min="46" max="47" width="9.125" style="63" customWidth="1"/>
    <col min="48" max="48" width="4.75390625" style="63" customWidth="1"/>
    <col min="49" max="49" width="15.00390625" style="63" bestFit="1" customWidth="1"/>
    <col min="50" max="50" width="15.75390625" style="63" bestFit="1" customWidth="1"/>
    <col min="51" max="51" width="9.125" style="63" customWidth="1"/>
    <col min="52" max="52" width="4.75390625" style="63" customWidth="1"/>
    <col min="53" max="53" width="13.875" style="63" bestFit="1" customWidth="1"/>
    <col min="54" max="54" width="4.625" style="63" customWidth="1"/>
    <col min="55" max="55" width="11.875" style="63" bestFit="1" customWidth="1"/>
    <col min="56" max="56" width="4.625" style="63" bestFit="1" customWidth="1"/>
    <col min="57" max="57" width="11.875" style="63" bestFit="1" customWidth="1"/>
    <col min="58" max="58" width="4.75390625" style="63" customWidth="1"/>
    <col min="59" max="59" width="13.875" style="63" bestFit="1" customWidth="1"/>
    <col min="60" max="60" width="4.75390625" style="63" customWidth="1"/>
    <col min="61" max="63" width="9.125" style="63" customWidth="1"/>
    <col min="64" max="64" width="11.125" style="63" bestFit="1" customWidth="1"/>
    <col min="65" max="65" width="5.875" style="63" customWidth="1"/>
    <col min="66" max="66" width="9.00390625" style="63" customWidth="1"/>
    <col min="67" max="69" width="9.125" style="63" customWidth="1"/>
    <col min="70" max="70" width="4.75390625" style="63" customWidth="1"/>
    <col min="71" max="71" width="13.875" style="63" bestFit="1" customWidth="1"/>
    <col min="72" max="74" width="9.125" style="63" customWidth="1"/>
    <col min="75" max="75" width="10.75390625" style="63" bestFit="1" customWidth="1"/>
    <col min="76" max="79" width="9.125" style="63" customWidth="1"/>
    <col min="80" max="80" width="4.75390625" style="63" customWidth="1"/>
    <col min="81" max="81" width="13.875" style="63" bestFit="1" customWidth="1"/>
    <col min="82" max="82" width="6.75390625" style="63" customWidth="1"/>
    <col min="83" max="83" width="10.75390625" style="63" bestFit="1" customWidth="1"/>
    <col min="84" max="84" width="6.75390625" style="63" customWidth="1"/>
    <col min="85" max="85" width="9.125" style="63" customWidth="1"/>
    <col min="86" max="86" width="4.75390625" style="63" customWidth="1"/>
    <col min="87" max="87" width="13.875" style="63" bestFit="1" customWidth="1"/>
    <col min="88" max="88" width="24.375" style="63" bestFit="1" customWidth="1"/>
    <col min="89" max="89" width="11.00390625" style="63" customWidth="1"/>
    <col min="90" max="90" width="9.125" style="63" customWidth="1"/>
    <col min="91" max="91" width="7.75390625" style="63" customWidth="1"/>
    <col min="92" max="92" width="4.75390625" style="63" customWidth="1"/>
    <col min="93" max="93" width="13.875" style="63" bestFit="1" customWidth="1"/>
    <col min="94" max="96" width="6.625" style="63" bestFit="1" customWidth="1"/>
    <col min="97" max="97" width="9.25390625" style="63" bestFit="1" customWidth="1"/>
    <col min="98" max="100" width="6.625" style="63" bestFit="1" customWidth="1"/>
    <col min="101" max="101" width="6.75390625" style="63" customWidth="1"/>
    <col min="102" max="102" width="4.75390625" style="63" customWidth="1"/>
    <col min="103" max="103" width="18.875" style="63" bestFit="1" customWidth="1"/>
    <col min="104" max="104" width="15.75390625" style="63" bestFit="1" customWidth="1"/>
    <col min="105" max="105" width="15.25390625" style="63" bestFit="1" customWidth="1"/>
    <col min="106" max="106" width="6.625" style="63" bestFit="1" customWidth="1"/>
    <col min="107" max="107" width="9.125" style="63" customWidth="1"/>
    <col min="108" max="108" width="4.75390625" style="63" customWidth="1"/>
    <col min="109" max="109" width="15.375" style="63" bestFit="1" customWidth="1"/>
    <col min="110" max="110" width="5.625" style="63" customWidth="1"/>
    <col min="111" max="112" width="5.625" style="63" bestFit="1" customWidth="1"/>
    <col min="113" max="113" width="10.75390625" style="63" bestFit="1" customWidth="1"/>
    <col min="114" max="116" width="5.625" style="63" bestFit="1" customWidth="1"/>
    <col min="117" max="117" width="6.625" style="63" bestFit="1" customWidth="1"/>
    <col min="118" max="118" width="4.75390625" style="63" customWidth="1"/>
    <col min="119" max="119" width="13.875" style="63" bestFit="1" customWidth="1"/>
    <col min="120" max="120" width="6.625" style="63" bestFit="1" customWidth="1"/>
    <col min="121" max="121" width="10.75390625" style="63" bestFit="1" customWidth="1"/>
    <col min="122" max="122" width="6.75390625" style="63" customWidth="1"/>
    <col min="123" max="123" width="9.125" style="63" customWidth="1"/>
    <col min="124" max="124" width="4.75390625" style="63" customWidth="1"/>
    <col min="125" max="125" width="20.875" style="63" bestFit="1" customWidth="1"/>
    <col min="126" max="126" width="9.75390625" style="63" bestFit="1" customWidth="1"/>
    <col min="127" max="129" width="6.625" style="63" bestFit="1" customWidth="1"/>
    <col min="130" max="130" width="9.125" style="63" customWidth="1"/>
    <col min="131" max="131" width="4.75390625" style="63" customWidth="1"/>
    <col min="132" max="132" width="13.875" style="63" bestFit="1" customWidth="1"/>
    <col min="133" max="133" width="5.625" style="63" bestFit="1" customWidth="1"/>
    <col min="134" max="134" width="10.75390625" style="63" bestFit="1" customWidth="1"/>
    <col min="135" max="135" width="6.00390625" style="63" bestFit="1" customWidth="1"/>
    <col min="136" max="136" width="9.125" style="63" customWidth="1"/>
    <col min="137" max="137" width="4.75390625" style="63" customWidth="1"/>
    <col min="138" max="138" width="13.875" style="63" bestFit="1" customWidth="1"/>
    <col min="139" max="139" width="6.00390625" style="63" bestFit="1" customWidth="1"/>
    <col min="140" max="140" width="10.75390625" style="63" bestFit="1" customWidth="1"/>
    <col min="141" max="141" width="6.00390625" style="63" customWidth="1"/>
    <col min="142" max="142" width="9.125" style="63" customWidth="1"/>
    <col min="143" max="143" width="4.75390625" style="63" customWidth="1"/>
    <col min="144" max="144" width="13.875" style="63" bestFit="1" customWidth="1"/>
    <col min="145" max="145" width="6.625" style="63" bestFit="1" customWidth="1"/>
    <col min="146" max="146" width="10.75390625" style="63" bestFit="1" customWidth="1"/>
    <col min="147" max="147" width="6.625" style="63" bestFit="1" customWidth="1"/>
    <col min="148" max="148" width="9.125" style="63" customWidth="1"/>
    <col min="149" max="149" width="4.75390625" style="63" customWidth="1"/>
    <col min="150" max="150" width="13.875" style="63" bestFit="1" customWidth="1"/>
    <col min="151" max="151" width="5.625" style="63" bestFit="1" customWidth="1"/>
    <col min="152" max="152" width="12.00390625" style="63" customWidth="1"/>
    <col min="153" max="153" width="8.875" style="63" bestFit="1" customWidth="1"/>
    <col min="154" max="154" width="9.125" style="63" customWidth="1"/>
    <col min="155" max="155" width="4.75390625" style="63" customWidth="1"/>
    <col min="156" max="156" width="15.375" style="63" bestFit="1" customWidth="1"/>
    <col min="157" max="157" width="6.625" style="63" bestFit="1" customWidth="1"/>
    <col min="158" max="158" width="10.75390625" style="63" bestFit="1" customWidth="1"/>
    <col min="159" max="159" width="5.625" style="63" bestFit="1" customWidth="1"/>
    <col min="160" max="160" width="9.125" style="63" customWidth="1"/>
    <col min="161" max="161" width="4.75390625" style="63" customWidth="1"/>
    <col min="162" max="162" width="15.375" style="63" bestFit="1" customWidth="1"/>
    <col min="163" max="163" width="5.625" style="63" bestFit="1" customWidth="1"/>
    <col min="164" max="164" width="10.75390625" style="63" bestFit="1" customWidth="1"/>
    <col min="165" max="165" width="5.625" style="63" bestFit="1" customWidth="1"/>
    <col min="166" max="166" width="9.125" style="63" customWidth="1"/>
    <col min="167" max="167" width="4.75390625" style="63" customWidth="1"/>
    <col min="168" max="168" width="13.875" style="63" bestFit="1" customWidth="1"/>
    <col min="169" max="169" width="5.625" style="63" bestFit="1" customWidth="1"/>
    <col min="170" max="170" width="9.125" style="63" customWidth="1"/>
    <col min="171" max="171" width="4.875" style="63" customWidth="1"/>
    <col min="172" max="172" width="11.875" style="63" bestFit="1" customWidth="1"/>
    <col min="173" max="173" width="7.25390625" style="63" bestFit="1" customWidth="1"/>
    <col min="174" max="174" width="7.00390625" style="63" bestFit="1" customWidth="1"/>
    <col min="175" max="175" width="9.125" style="63" customWidth="1"/>
    <col min="176" max="176" width="4.75390625" style="63" customWidth="1"/>
    <col min="177" max="177" width="13.875" style="63" bestFit="1" customWidth="1"/>
    <col min="178" max="178" width="7.00390625" style="67" bestFit="1" customWidth="1"/>
    <col min="179" max="179" width="10.75390625" style="63" bestFit="1" customWidth="1"/>
    <col min="180" max="180" width="7.00390625" style="63" bestFit="1" customWidth="1"/>
    <col min="181" max="181" width="9.125" style="63" customWidth="1"/>
    <col min="182" max="182" width="4.75390625" style="63" customWidth="1"/>
    <col min="183" max="183" width="15.00390625" style="63" bestFit="1" customWidth="1"/>
    <col min="184" max="184" width="7.00390625" style="63" bestFit="1" customWidth="1"/>
    <col min="185" max="185" width="5.25390625" style="63" bestFit="1" customWidth="1"/>
    <col min="186" max="186" width="8.875" style="63" bestFit="1" customWidth="1"/>
    <col min="187" max="187" width="4.375" style="63" bestFit="1" customWidth="1"/>
    <col min="188" max="188" width="5.625" style="63" bestFit="1" customWidth="1"/>
    <col min="189" max="189" width="5.25390625" style="63" bestFit="1" customWidth="1"/>
    <col min="190" max="190" width="8.875" style="63" bestFit="1" customWidth="1"/>
    <col min="191" max="191" width="4.375" style="63" bestFit="1" customWidth="1"/>
    <col min="192" max="192" width="6.875" style="63" bestFit="1" customWidth="1"/>
    <col min="193" max="193" width="4.75390625" style="63" customWidth="1"/>
    <col min="194" max="194" width="14.875" style="63" bestFit="1" customWidth="1"/>
    <col min="195" max="195" width="6.625" style="63" bestFit="1" customWidth="1"/>
    <col min="196" max="196" width="5.25390625" style="63" bestFit="1" customWidth="1"/>
    <col min="197" max="197" width="8.875" style="63" bestFit="1" customWidth="1"/>
    <col min="198" max="198" width="4.375" style="63" bestFit="1" customWidth="1"/>
    <col min="199" max="199" width="5.625" style="63" bestFit="1" customWidth="1"/>
    <col min="200" max="200" width="5.25390625" style="63" bestFit="1" customWidth="1"/>
    <col min="201" max="201" width="8.875" style="63" bestFit="1" customWidth="1"/>
    <col min="202" max="202" width="4.375" style="63" bestFit="1" customWidth="1"/>
    <col min="203" max="203" width="6.875" style="63" bestFit="1" customWidth="1"/>
    <col min="204" max="204" width="9.125" style="63" customWidth="1"/>
    <col min="205" max="205" width="4.75390625" style="63" customWidth="1"/>
    <col min="206" max="206" width="16.75390625" style="63" bestFit="1" customWidth="1"/>
    <col min="207" max="208" width="7.125" style="67" bestFit="1" customWidth="1"/>
    <col min="209" max="209" width="8.375" style="67" customWidth="1"/>
    <col min="210" max="211" width="7.125" style="67" bestFit="1" customWidth="1"/>
    <col min="212" max="212" width="6.875" style="67" bestFit="1" customWidth="1"/>
    <col min="213" max="213" width="9.375" style="67" bestFit="1" customWidth="1"/>
    <col min="214" max="214" width="4.75390625" style="67" bestFit="1" customWidth="1"/>
    <col min="215" max="215" width="6.25390625" style="67" customWidth="1"/>
    <col min="216" max="216" width="7.375" style="67" customWidth="1"/>
    <col min="217" max="217" width="8.875" style="67" bestFit="1" customWidth="1"/>
    <col min="218" max="16384" width="9.125" style="63" customWidth="1"/>
  </cols>
  <sheetData>
    <row r="1" spans="1:217" ht="16.5" thickBot="1">
      <c r="A1" s="17" t="s">
        <v>71</v>
      </c>
      <c r="B1" s="247"/>
      <c r="C1" s="248"/>
      <c r="D1" s="247"/>
      <c r="E1" s="249"/>
      <c r="G1" s="28" t="s">
        <v>72</v>
      </c>
      <c r="H1" s="247"/>
      <c r="I1" s="247"/>
      <c r="J1" s="247"/>
      <c r="K1" s="249"/>
      <c r="M1" s="28" t="s">
        <v>103</v>
      </c>
      <c r="N1" s="247"/>
      <c r="O1" s="247"/>
      <c r="P1" s="247"/>
      <c r="Q1" s="247"/>
      <c r="R1" s="247"/>
      <c r="S1" s="102"/>
      <c r="T1" s="102"/>
      <c r="U1" s="102"/>
      <c r="V1" s="102"/>
      <c r="W1" s="103"/>
      <c r="X1" s="250"/>
      <c r="Y1" s="28" t="s">
        <v>224</v>
      </c>
      <c r="Z1" s="247"/>
      <c r="AA1" s="247"/>
      <c r="AB1" s="247"/>
      <c r="AC1" s="247"/>
      <c r="AD1" s="247"/>
      <c r="AE1" s="247"/>
      <c r="AF1" s="247"/>
      <c r="AG1" s="247"/>
      <c r="AH1" s="249"/>
      <c r="AJ1" s="28" t="s">
        <v>244</v>
      </c>
      <c r="AK1" s="247"/>
      <c r="AL1" s="247"/>
      <c r="AM1" s="247"/>
      <c r="AN1" s="249"/>
      <c r="AP1" s="28" t="s">
        <v>262</v>
      </c>
      <c r="AQ1" s="247"/>
      <c r="AR1" s="247"/>
      <c r="AS1" s="247"/>
      <c r="AT1" s="249"/>
      <c r="AU1" s="250"/>
      <c r="AV1" s="28" t="s">
        <v>269</v>
      </c>
      <c r="AW1" s="247"/>
      <c r="AX1" s="249"/>
      <c r="AZ1" s="97" t="s">
        <v>285</v>
      </c>
      <c r="BA1" s="102"/>
      <c r="BB1" s="102"/>
      <c r="BC1" s="247"/>
      <c r="BD1" s="249"/>
      <c r="BF1" s="28" t="s">
        <v>290</v>
      </c>
      <c r="BG1" s="247"/>
      <c r="BH1" s="247"/>
      <c r="BI1" s="247"/>
      <c r="BJ1" s="247"/>
      <c r="BK1" s="247"/>
      <c r="BL1" s="247"/>
      <c r="BM1" s="247"/>
      <c r="BN1" s="247"/>
      <c r="BO1" s="247"/>
      <c r="BP1" s="249"/>
      <c r="BR1" s="28" t="s">
        <v>368</v>
      </c>
      <c r="BS1" s="247"/>
      <c r="BT1" s="247"/>
      <c r="BU1" s="247"/>
      <c r="BV1" s="247"/>
      <c r="BW1" s="247"/>
      <c r="BX1" s="247"/>
      <c r="BY1" s="247"/>
      <c r="BZ1" s="249"/>
      <c r="CA1" s="250"/>
      <c r="CB1" s="28" t="s">
        <v>450</v>
      </c>
      <c r="CC1" s="247"/>
      <c r="CD1" s="247"/>
      <c r="CE1" s="247"/>
      <c r="CF1" s="249"/>
      <c r="CH1" s="28" t="s">
        <v>463</v>
      </c>
      <c r="CI1" s="247"/>
      <c r="CJ1" s="247"/>
      <c r="CK1" s="247"/>
      <c r="CL1" s="249"/>
      <c r="CN1" s="28" t="s">
        <v>487</v>
      </c>
      <c r="CO1" s="247"/>
      <c r="CP1" s="247"/>
      <c r="CQ1" s="247"/>
      <c r="CR1" s="247"/>
      <c r="CS1" s="247"/>
      <c r="CT1" s="247"/>
      <c r="CU1" s="247"/>
      <c r="CV1" s="249"/>
      <c r="CX1" s="28" t="s">
        <v>506</v>
      </c>
      <c r="CY1" s="247"/>
      <c r="CZ1" s="247"/>
      <c r="DA1" s="247"/>
      <c r="DB1" s="249"/>
      <c r="DD1" s="28" t="s">
        <v>512</v>
      </c>
      <c r="DE1" s="247"/>
      <c r="DF1" s="247"/>
      <c r="DG1" s="247"/>
      <c r="DH1" s="247"/>
      <c r="DI1" s="247"/>
      <c r="DJ1" s="247"/>
      <c r="DK1" s="247"/>
      <c r="DL1" s="249"/>
      <c r="DN1" s="28" t="s">
        <v>516</v>
      </c>
      <c r="DO1" s="247"/>
      <c r="DP1" s="247"/>
      <c r="DQ1" s="247"/>
      <c r="DR1" s="249"/>
      <c r="DT1" s="28" t="s">
        <v>517</v>
      </c>
      <c r="DU1" s="247"/>
      <c r="DV1" s="247"/>
      <c r="DW1" s="247"/>
      <c r="DX1" s="247"/>
      <c r="DY1" s="249"/>
      <c r="EA1" s="28" t="s">
        <v>671</v>
      </c>
      <c r="EB1" s="94"/>
      <c r="EC1" s="94"/>
      <c r="ED1" s="94"/>
      <c r="EE1" s="95"/>
      <c r="EG1" s="28" t="s">
        <v>672</v>
      </c>
      <c r="EH1" s="247"/>
      <c r="EI1" s="247"/>
      <c r="EJ1" s="247"/>
      <c r="EK1" s="249"/>
      <c r="EM1" s="28" t="s">
        <v>673</v>
      </c>
      <c r="EN1" s="247"/>
      <c r="EO1" s="247"/>
      <c r="EP1" s="247"/>
      <c r="EQ1" s="249"/>
      <c r="ES1" s="28" t="s">
        <v>676</v>
      </c>
      <c r="ET1" s="247"/>
      <c r="EU1" s="247"/>
      <c r="EV1" s="247"/>
      <c r="EW1" s="249"/>
      <c r="EY1" s="28" t="s">
        <v>677</v>
      </c>
      <c r="EZ1" s="247"/>
      <c r="FA1" s="247"/>
      <c r="FB1" s="247"/>
      <c r="FC1" s="249"/>
      <c r="FE1" s="28" t="s">
        <v>704</v>
      </c>
      <c r="FF1" s="113"/>
      <c r="FG1" s="247"/>
      <c r="FH1" s="247"/>
      <c r="FI1" s="249"/>
      <c r="FK1" s="28" t="s">
        <v>723</v>
      </c>
      <c r="FL1" s="247"/>
      <c r="FM1" s="249"/>
      <c r="FO1" s="28" t="s">
        <v>724</v>
      </c>
      <c r="FP1" s="247"/>
      <c r="FQ1" s="247"/>
      <c r="FR1" s="249"/>
      <c r="FT1" s="28" t="s">
        <v>726</v>
      </c>
      <c r="FU1" s="247"/>
      <c r="FV1" s="248"/>
      <c r="FW1" s="247"/>
      <c r="FX1" s="249"/>
      <c r="FZ1" s="28" t="s">
        <v>1109</v>
      </c>
      <c r="GA1" s="247"/>
      <c r="GB1" s="247"/>
      <c r="GC1" s="247"/>
      <c r="GD1" s="247"/>
      <c r="GE1" s="247"/>
      <c r="GF1" s="247"/>
      <c r="GG1" s="247"/>
      <c r="GH1" s="247"/>
      <c r="GI1" s="247"/>
      <c r="GJ1" s="247"/>
      <c r="GK1" s="247"/>
      <c r="GL1" s="247"/>
      <c r="GM1" s="247"/>
      <c r="GN1" s="247"/>
      <c r="GO1" s="247"/>
      <c r="GP1" s="247"/>
      <c r="GQ1" s="247"/>
      <c r="GR1" s="247"/>
      <c r="GS1" s="247"/>
      <c r="GT1" s="247"/>
      <c r="GU1" s="249"/>
      <c r="GW1" s="97" t="s">
        <v>1116</v>
      </c>
      <c r="GX1" s="102"/>
      <c r="GY1" s="251"/>
      <c r="GZ1" s="251"/>
      <c r="HA1" s="251"/>
      <c r="HB1" s="251"/>
      <c r="HC1" s="251"/>
      <c r="HD1" s="251"/>
      <c r="HE1" s="251"/>
      <c r="HF1" s="251"/>
      <c r="HG1" s="251"/>
      <c r="HH1" s="251"/>
      <c r="HI1" s="252"/>
    </row>
    <row r="2" spans="1:217" ht="12.75" customHeight="1">
      <c r="A2" s="6" t="s">
        <v>15</v>
      </c>
      <c r="B2" s="253"/>
      <c r="C2" s="254"/>
      <c r="D2" s="14" t="s">
        <v>41</v>
      </c>
      <c r="E2" s="255"/>
      <c r="G2" s="14" t="s">
        <v>15</v>
      </c>
      <c r="H2" s="22"/>
      <c r="I2" s="23"/>
      <c r="J2" s="14" t="s">
        <v>41</v>
      </c>
      <c r="K2" s="255"/>
      <c r="M2" s="6" t="s">
        <v>15</v>
      </c>
      <c r="N2" s="253"/>
      <c r="O2" s="253"/>
      <c r="P2" s="256" t="s">
        <v>109</v>
      </c>
      <c r="Q2" s="256" t="s">
        <v>48</v>
      </c>
      <c r="R2" s="254" t="s">
        <v>49</v>
      </c>
      <c r="S2" s="33" t="s">
        <v>41</v>
      </c>
      <c r="T2" s="257"/>
      <c r="U2" s="258" t="s">
        <v>109</v>
      </c>
      <c r="V2" s="258" t="s">
        <v>48</v>
      </c>
      <c r="W2" s="259" t="s">
        <v>49</v>
      </c>
      <c r="Y2" s="104" t="s">
        <v>15</v>
      </c>
      <c r="Z2" s="260"/>
      <c r="AA2" s="260"/>
      <c r="AB2" s="260"/>
      <c r="AC2" s="260"/>
      <c r="AD2" s="260"/>
      <c r="AE2" s="260"/>
      <c r="AF2" s="260"/>
      <c r="AG2" s="260"/>
      <c r="AH2" s="261"/>
      <c r="AJ2" s="14" t="s">
        <v>15</v>
      </c>
      <c r="AK2" s="22"/>
      <c r="AL2" s="23"/>
      <c r="AM2" s="14" t="s">
        <v>41</v>
      </c>
      <c r="AN2" s="255"/>
      <c r="AP2" s="6" t="s">
        <v>15</v>
      </c>
      <c r="AQ2" s="22"/>
      <c r="AR2" s="23"/>
      <c r="AS2" s="14" t="s">
        <v>41</v>
      </c>
      <c r="AT2" s="255"/>
      <c r="AU2" s="190"/>
      <c r="AV2" s="14" t="s">
        <v>15</v>
      </c>
      <c r="AW2" s="22"/>
      <c r="AX2" s="23"/>
      <c r="AY2" s="55"/>
      <c r="AZ2" s="98" t="s">
        <v>15</v>
      </c>
      <c r="BA2" s="99"/>
      <c r="BB2" s="100"/>
      <c r="BC2" s="22" t="s">
        <v>41</v>
      </c>
      <c r="BD2" s="255"/>
      <c r="BF2" s="77" t="s">
        <v>15</v>
      </c>
      <c r="BG2" s="74"/>
      <c r="BH2" s="74"/>
      <c r="BI2" s="74"/>
      <c r="BJ2" s="65" t="s">
        <v>48</v>
      </c>
      <c r="BK2" s="65" t="s">
        <v>49</v>
      </c>
      <c r="BL2" s="77" t="s">
        <v>41</v>
      </c>
      <c r="BM2" s="190"/>
      <c r="BN2" s="190"/>
      <c r="BO2" s="65" t="s">
        <v>48</v>
      </c>
      <c r="BP2" s="262" t="s">
        <v>49</v>
      </c>
      <c r="BR2" s="6" t="s">
        <v>15</v>
      </c>
      <c r="BS2" s="256"/>
      <c r="BT2" s="256"/>
      <c r="BU2" s="256" t="s">
        <v>48</v>
      </c>
      <c r="BV2" s="254" t="s">
        <v>49</v>
      </c>
      <c r="BW2" s="85" t="s">
        <v>41</v>
      </c>
      <c r="BX2" s="256"/>
      <c r="BY2" s="256" t="s">
        <v>48</v>
      </c>
      <c r="BZ2" s="254" t="s">
        <v>49</v>
      </c>
      <c r="CB2" s="85" t="s">
        <v>15</v>
      </c>
      <c r="CC2" s="89"/>
      <c r="CD2" s="89"/>
      <c r="CE2" s="85" t="s">
        <v>41</v>
      </c>
      <c r="CF2" s="255"/>
      <c r="CH2" s="14" t="s">
        <v>15</v>
      </c>
      <c r="CI2" s="22"/>
      <c r="CJ2" s="22"/>
      <c r="CK2" s="14" t="s">
        <v>41</v>
      </c>
      <c r="CL2" s="255"/>
      <c r="CN2" s="6" t="s">
        <v>15</v>
      </c>
      <c r="CO2" s="253"/>
      <c r="CP2" s="256" t="s">
        <v>48</v>
      </c>
      <c r="CQ2" s="256" t="s">
        <v>49</v>
      </c>
      <c r="CR2" s="256"/>
      <c r="CS2" s="6" t="s">
        <v>41</v>
      </c>
      <c r="CT2" s="256" t="s">
        <v>48</v>
      </c>
      <c r="CU2" s="256" t="s">
        <v>49</v>
      </c>
      <c r="CV2" s="255"/>
      <c r="CX2" s="14" t="s">
        <v>15</v>
      </c>
      <c r="CY2" s="253"/>
      <c r="CZ2" s="255"/>
      <c r="DA2" s="14" t="s">
        <v>41</v>
      </c>
      <c r="DB2" s="255"/>
      <c r="DD2" s="14" t="s">
        <v>15</v>
      </c>
      <c r="DE2" s="253"/>
      <c r="DF2" s="256" t="s">
        <v>48</v>
      </c>
      <c r="DG2" s="256" t="s">
        <v>49</v>
      </c>
      <c r="DH2" s="254"/>
      <c r="DI2" s="14" t="s">
        <v>41</v>
      </c>
      <c r="DJ2" s="256" t="s">
        <v>48</v>
      </c>
      <c r="DK2" s="256" t="s">
        <v>49</v>
      </c>
      <c r="DL2" s="255"/>
      <c r="DN2" s="14" t="s">
        <v>15</v>
      </c>
      <c r="DO2" s="22"/>
      <c r="DP2" s="22"/>
      <c r="DQ2" s="14" t="s">
        <v>41</v>
      </c>
      <c r="DR2" s="255"/>
      <c r="DT2" s="14" t="s">
        <v>518</v>
      </c>
      <c r="DU2" s="253"/>
      <c r="DV2" s="253"/>
      <c r="DW2" s="256" t="s">
        <v>48</v>
      </c>
      <c r="DX2" s="256" t="s">
        <v>49</v>
      </c>
      <c r="DY2" s="255"/>
      <c r="EA2" s="14" t="s">
        <v>15</v>
      </c>
      <c r="EB2" s="22"/>
      <c r="EC2" s="23"/>
      <c r="ED2" s="14" t="s">
        <v>41</v>
      </c>
      <c r="EE2" s="255"/>
      <c r="EG2" s="14" t="s">
        <v>15</v>
      </c>
      <c r="EH2" s="22"/>
      <c r="EI2" s="22"/>
      <c r="EJ2" s="14" t="s">
        <v>41</v>
      </c>
      <c r="EK2" s="255"/>
      <c r="EM2" s="14" t="s">
        <v>15</v>
      </c>
      <c r="EN2" s="22"/>
      <c r="EO2" s="23"/>
      <c r="EP2" s="14" t="s">
        <v>41</v>
      </c>
      <c r="EQ2" s="255"/>
      <c r="ES2" s="14" t="s">
        <v>15</v>
      </c>
      <c r="ET2" s="22"/>
      <c r="EU2" s="23"/>
      <c r="EV2" s="14" t="s">
        <v>41</v>
      </c>
      <c r="EW2" s="255"/>
      <c r="EY2" s="14" t="s">
        <v>15</v>
      </c>
      <c r="EZ2" s="22"/>
      <c r="FA2" s="23"/>
      <c r="FB2" s="14" t="s">
        <v>41</v>
      </c>
      <c r="FC2" s="255"/>
      <c r="FE2" s="14" t="s">
        <v>15</v>
      </c>
      <c r="FF2" s="22"/>
      <c r="FG2" s="23"/>
      <c r="FH2" s="14" t="s">
        <v>41</v>
      </c>
      <c r="FI2" s="255"/>
      <c r="FK2" s="14" t="s">
        <v>518</v>
      </c>
      <c r="FL2" s="253"/>
      <c r="FM2" s="255"/>
      <c r="FO2" s="14" t="s">
        <v>725</v>
      </c>
      <c r="FP2" s="253"/>
      <c r="FQ2" s="253" t="s">
        <v>743</v>
      </c>
      <c r="FR2" s="255"/>
      <c r="FT2" s="14" t="s">
        <v>15</v>
      </c>
      <c r="FU2" s="22"/>
      <c r="FV2" s="142"/>
      <c r="FW2" s="14" t="s">
        <v>41</v>
      </c>
      <c r="FX2" s="255"/>
      <c r="FZ2" s="220" t="s">
        <v>658</v>
      </c>
      <c r="GA2" s="221"/>
      <c r="GB2" s="263" t="s">
        <v>1110</v>
      </c>
      <c r="GC2" s="264"/>
      <c r="GD2" s="264"/>
      <c r="GE2" s="265"/>
      <c r="GF2" s="263" t="s">
        <v>1112</v>
      </c>
      <c r="GG2" s="264"/>
      <c r="GH2" s="264"/>
      <c r="GI2" s="265"/>
      <c r="GJ2" s="266" t="s">
        <v>215</v>
      </c>
      <c r="GK2" s="216" t="s">
        <v>800</v>
      </c>
      <c r="GL2" s="217"/>
      <c r="GM2" s="264" t="s">
        <v>1110</v>
      </c>
      <c r="GN2" s="264"/>
      <c r="GO2" s="264"/>
      <c r="GP2" s="265"/>
      <c r="GQ2" s="263" t="s">
        <v>1112</v>
      </c>
      <c r="GR2" s="264"/>
      <c r="GS2" s="264"/>
      <c r="GT2" s="265"/>
      <c r="GU2" s="267" t="s">
        <v>215</v>
      </c>
      <c r="GW2" s="224" t="s">
        <v>658</v>
      </c>
      <c r="GX2" s="225"/>
      <c r="GY2" s="268" t="s">
        <v>1119</v>
      </c>
      <c r="GZ2" s="268" t="s">
        <v>819</v>
      </c>
      <c r="HA2" s="268" t="s">
        <v>146</v>
      </c>
      <c r="HB2" s="268" t="s">
        <v>166</v>
      </c>
      <c r="HC2" s="268" t="s">
        <v>2</v>
      </c>
      <c r="HD2" s="268" t="s">
        <v>822</v>
      </c>
      <c r="HE2" s="268" t="s">
        <v>823</v>
      </c>
      <c r="HF2" s="268" t="s">
        <v>824</v>
      </c>
      <c r="HG2" s="268" t="s">
        <v>825</v>
      </c>
      <c r="HH2" s="268" t="s">
        <v>826</v>
      </c>
      <c r="HI2" s="269" t="s">
        <v>1120</v>
      </c>
    </row>
    <row r="3" spans="1:217" ht="13.5" thickBot="1">
      <c r="A3" s="7" t="s">
        <v>10</v>
      </c>
      <c r="B3" s="5" t="s">
        <v>24</v>
      </c>
      <c r="C3" s="8" t="s">
        <v>30</v>
      </c>
      <c r="D3" s="15" t="s">
        <v>24</v>
      </c>
      <c r="E3" s="16" t="s">
        <v>40</v>
      </c>
      <c r="G3" s="34" t="s">
        <v>10</v>
      </c>
      <c r="H3" s="59" t="s">
        <v>66</v>
      </c>
      <c r="I3" s="61" t="s">
        <v>78</v>
      </c>
      <c r="J3" s="26" t="s">
        <v>24</v>
      </c>
      <c r="K3" s="8">
        <v>33.73</v>
      </c>
      <c r="M3" s="34" t="s">
        <v>10</v>
      </c>
      <c r="N3" s="59" t="s">
        <v>99</v>
      </c>
      <c r="O3" s="270" t="s">
        <v>120</v>
      </c>
      <c r="P3" s="270">
        <v>7.546</v>
      </c>
      <c r="Q3" s="270">
        <v>16.666</v>
      </c>
      <c r="R3" s="79">
        <v>16.272</v>
      </c>
      <c r="S3" s="271" t="s">
        <v>96</v>
      </c>
      <c r="T3" s="272">
        <v>24.207</v>
      </c>
      <c r="U3" s="272">
        <v>10.689</v>
      </c>
      <c r="V3" s="272">
        <v>24.207</v>
      </c>
      <c r="W3" s="273">
        <v>22.4</v>
      </c>
      <c r="Y3" s="274" t="s">
        <v>225</v>
      </c>
      <c r="Z3" s="275" t="s">
        <v>226</v>
      </c>
      <c r="AA3" s="275" t="s">
        <v>227</v>
      </c>
      <c r="AB3" s="276" t="s">
        <v>228</v>
      </c>
      <c r="AC3" s="277"/>
      <c r="AD3" s="276" t="s">
        <v>229</v>
      </c>
      <c r="AE3" s="277"/>
      <c r="AF3" s="276" t="s">
        <v>230</v>
      </c>
      <c r="AG3" s="277"/>
      <c r="AH3" s="278" t="s">
        <v>231</v>
      </c>
      <c r="AJ3" s="34" t="s">
        <v>10</v>
      </c>
      <c r="AK3" s="59" t="s">
        <v>245</v>
      </c>
      <c r="AL3" s="61">
        <v>17.08</v>
      </c>
      <c r="AM3" s="62" t="s">
        <v>81</v>
      </c>
      <c r="AN3" s="61">
        <v>20.05</v>
      </c>
      <c r="AP3" s="34" t="s">
        <v>10</v>
      </c>
      <c r="AQ3" s="59" t="s">
        <v>113</v>
      </c>
      <c r="AR3" s="61" t="s">
        <v>320</v>
      </c>
      <c r="AS3" s="26" t="s">
        <v>24</v>
      </c>
      <c r="AT3" s="8" t="s">
        <v>329</v>
      </c>
      <c r="AU3" s="75"/>
      <c r="AV3" s="7" t="s">
        <v>10</v>
      </c>
      <c r="AW3" s="5" t="s">
        <v>270</v>
      </c>
      <c r="AX3" s="25">
        <v>17.69</v>
      </c>
      <c r="AZ3" s="7" t="s">
        <v>10</v>
      </c>
      <c r="BA3" s="5" t="s">
        <v>24</v>
      </c>
      <c r="BB3" s="58">
        <v>23.8</v>
      </c>
      <c r="BC3" s="53" t="s">
        <v>24</v>
      </c>
      <c r="BD3" s="58">
        <v>27.4</v>
      </c>
      <c r="BF3" s="34" t="s">
        <v>10</v>
      </c>
      <c r="BG3" s="59" t="s">
        <v>118</v>
      </c>
      <c r="BH3" s="124" t="s">
        <v>291</v>
      </c>
      <c r="BI3" s="270" t="s">
        <v>332</v>
      </c>
      <c r="BJ3" s="279" t="s">
        <v>332</v>
      </c>
      <c r="BK3" s="280">
        <v>15.759</v>
      </c>
      <c r="BL3" s="62" t="s">
        <v>84</v>
      </c>
      <c r="BM3" s="270" t="s">
        <v>292</v>
      </c>
      <c r="BN3" s="270" t="s">
        <v>350</v>
      </c>
      <c r="BO3" s="270" t="s">
        <v>350</v>
      </c>
      <c r="BP3" s="281">
        <v>18.914</v>
      </c>
      <c r="BR3" s="34" t="s">
        <v>10</v>
      </c>
      <c r="BS3" s="59" t="s">
        <v>118</v>
      </c>
      <c r="BT3" s="124" t="s">
        <v>375</v>
      </c>
      <c r="BU3" s="68">
        <v>15.041</v>
      </c>
      <c r="BV3" s="61" t="s">
        <v>375</v>
      </c>
      <c r="BW3" s="62" t="s">
        <v>84</v>
      </c>
      <c r="BX3" s="124" t="s">
        <v>398</v>
      </c>
      <c r="BY3" s="124" t="s">
        <v>398</v>
      </c>
      <c r="BZ3" s="281">
        <v>18.142</v>
      </c>
      <c r="CB3" s="34" t="s">
        <v>10</v>
      </c>
      <c r="CC3" s="59" t="s">
        <v>452</v>
      </c>
      <c r="CD3" s="282">
        <v>16.34</v>
      </c>
      <c r="CE3" s="26" t="s">
        <v>24</v>
      </c>
      <c r="CF3" s="25">
        <v>19.9</v>
      </c>
      <c r="CH3" s="34" t="s">
        <v>10</v>
      </c>
      <c r="CI3" s="59" t="s">
        <v>451</v>
      </c>
      <c r="CJ3" s="91" t="s">
        <v>1122</v>
      </c>
      <c r="CK3" s="62" t="s">
        <v>84</v>
      </c>
      <c r="CL3" s="61" t="s">
        <v>550</v>
      </c>
      <c r="CN3" s="34" t="s">
        <v>10</v>
      </c>
      <c r="CO3" s="59" t="s">
        <v>69</v>
      </c>
      <c r="CP3" s="270">
        <v>15.694</v>
      </c>
      <c r="CQ3" s="270">
        <v>15.534</v>
      </c>
      <c r="CR3" s="81">
        <v>15.694</v>
      </c>
      <c r="CS3" s="62" t="s">
        <v>457</v>
      </c>
      <c r="CT3" s="270">
        <v>20.539</v>
      </c>
      <c r="CU3" s="270">
        <v>19.863</v>
      </c>
      <c r="CV3" s="79">
        <v>20.539</v>
      </c>
      <c r="CX3" s="34" t="s">
        <v>10</v>
      </c>
      <c r="CY3" s="59" t="s">
        <v>116</v>
      </c>
      <c r="CZ3" s="61" t="s">
        <v>1054</v>
      </c>
      <c r="DA3" s="62" t="s">
        <v>110</v>
      </c>
      <c r="DB3" s="79">
        <v>18.144</v>
      </c>
      <c r="DD3" s="34" t="s">
        <v>10</v>
      </c>
      <c r="DE3" s="59" t="s">
        <v>99</v>
      </c>
      <c r="DF3" s="143">
        <v>14.2</v>
      </c>
      <c r="DG3" s="143">
        <v>14.23</v>
      </c>
      <c r="DH3" s="54">
        <v>14.23</v>
      </c>
      <c r="DI3" s="26" t="s">
        <v>24</v>
      </c>
      <c r="DJ3" s="38">
        <v>17.23</v>
      </c>
      <c r="DK3" s="38">
        <v>18.36</v>
      </c>
      <c r="DL3" s="25">
        <v>18.36</v>
      </c>
      <c r="DN3" s="34" t="s">
        <v>10</v>
      </c>
      <c r="DO3" s="59" t="s">
        <v>110</v>
      </c>
      <c r="DP3" s="81">
        <v>16.177</v>
      </c>
      <c r="DQ3" s="82" t="s">
        <v>110</v>
      </c>
      <c r="DR3" s="79">
        <v>19.017</v>
      </c>
      <c r="DT3" s="34" t="s">
        <v>10</v>
      </c>
      <c r="DU3" s="59" t="s">
        <v>555</v>
      </c>
      <c r="DV3" s="59" t="s">
        <v>24</v>
      </c>
      <c r="DW3" s="270">
        <v>19.262</v>
      </c>
      <c r="DX3" s="270">
        <v>19.271</v>
      </c>
      <c r="DY3" s="79">
        <v>19.271</v>
      </c>
      <c r="EA3" s="34" t="s">
        <v>10</v>
      </c>
      <c r="EB3" s="59" t="s">
        <v>118</v>
      </c>
      <c r="EC3" s="54">
        <v>15.38</v>
      </c>
      <c r="ED3" s="62" t="s">
        <v>84</v>
      </c>
      <c r="EE3" s="61">
        <v>18.93</v>
      </c>
      <c r="EG3" s="34" t="s">
        <v>10</v>
      </c>
      <c r="EH3" s="59" t="s">
        <v>118</v>
      </c>
      <c r="EI3" s="282">
        <v>17.37</v>
      </c>
      <c r="EJ3" s="26" t="s">
        <v>24</v>
      </c>
      <c r="EK3" s="25">
        <v>19.26</v>
      </c>
      <c r="EM3" s="34" t="s">
        <v>10</v>
      </c>
      <c r="EN3" s="59" t="s">
        <v>118</v>
      </c>
      <c r="EO3" s="79">
        <v>16.094</v>
      </c>
      <c r="EP3" s="62" t="s">
        <v>112</v>
      </c>
      <c r="EQ3" s="79">
        <v>18.768</v>
      </c>
      <c r="ES3" s="34" t="s">
        <v>10</v>
      </c>
      <c r="ET3" s="59" t="s">
        <v>118</v>
      </c>
      <c r="EU3" s="54">
        <v>15.16</v>
      </c>
      <c r="EV3" s="62" t="s">
        <v>84</v>
      </c>
      <c r="EW3" s="54">
        <v>19.06</v>
      </c>
      <c r="EY3" s="34" t="s">
        <v>10</v>
      </c>
      <c r="EZ3" s="59" t="s">
        <v>113</v>
      </c>
      <c r="FA3" s="54">
        <v>15.99</v>
      </c>
      <c r="FB3" s="62" t="s">
        <v>112</v>
      </c>
      <c r="FC3" s="54">
        <v>18.9</v>
      </c>
      <c r="FE3" s="34" t="s">
        <v>10</v>
      </c>
      <c r="FF3" s="59" t="s">
        <v>112</v>
      </c>
      <c r="FG3" s="54">
        <v>18.29</v>
      </c>
      <c r="FH3" s="26" t="s">
        <v>24</v>
      </c>
      <c r="FI3" s="25">
        <v>24.18</v>
      </c>
      <c r="FK3" s="34" t="s">
        <v>10</v>
      </c>
      <c r="FL3" s="59" t="s">
        <v>265</v>
      </c>
      <c r="FM3" s="54">
        <v>21.3</v>
      </c>
      <c r="FO3" s="34" t="s">
        <v>10</v>
      </c>
      <c r="FP3" s="59" t="s">
        <v>27</v>
      </c>
      <c r="FQ3" s="124">
        <v>0</v>
      </c>
      <c r="FR3" s="79">
        <v>28.225</v>
      </c>
      <c r="FT3" s="34" t="s">
        <v>10</v>
      </c>
      <c r="FU3" s="59" t="s">
        <v>373</v>
      </c>
      <c r="FV3" s="61">
        <v>18.726</v>
      </c>
      <c r="FW3" s="82" t="s">
        <v>84</v>
      </c>
      <c r="FX3" s="61">
        <v>24.182</v>
      </c>
      <c r="FZ3" s="222"/>
      <c r="GA3" s="223"/>
      <c r="GB3" s="283" t="s">
        <v>2</v>
      </c>
      <c r="GC3" s="284" t="s">
        <v>1114</v>
      </c>
      <c r="GD3" s="284" t="s">
        <v>1111</v>
      </c>
      <c r="GE3" s="285" t="s">
        <v>1113</v>
      </c>
      <c r="GF3" s="283" t="s">
        <v>2</v>
      </c>
      <c r="GG3" s="284" t="s">
        <v>1114</v>
      </c>
      <c r="GH3" s="284" t="s">
        <v>1111</v>
      </c>
      <c r="GI3" s="285" t="s">
        <v>1113</v>
      </c>
      <c r="GJ3" s="276"/>
      <c r="GK3" s="218"/>
      <c r="GL3" s="219"/>
      <c r="GM3" s="284" t="s">
        <v>2</v>
      </c>
      <c r="GN3" s="284" t="s">
        <v>1114</v>
      </c>
      <c r="GO3" s="284" t="s">
        <v>1111</v>
      </c>
      <c r="GP3" s="285" t="s">
        <v>1113</v>
      </c>
      <c r="GQ3" s="283" t="s">
        <v>2</v>
      </c>
      <c r="GR3" s="284" t="s">
        <v>1114</v>
      </c>
      <c r="GS3" s="284" t="s">
        <v>1111</v>
      </c>
      <c r="GT3" s="285" t="s">
        <v>1113</v>
      </c>
      <c r="GU3" s="286"/>
      <c r="GW3" s="226"/>
      <c r="GX3" s="227"/>
      <c r="GY3" s="287"/>
      <c r="GZ3" s="287"/>
      <c r="HA3" s="287"/>
      <c r="HB3" s="287"/>
      <c r="HC3" s="287"/>
      <c r="HD3" s="287"/>
      <c r="HE3" s="287"/>
      <c r="HF3" s="287"/>
      <c r="HG3" s="287"/>
      <c r="HH3" s="287"/>
      <c r="HI3" s="288"/>
    </row>
    <row r="4" spans="1:217" ht="12.75">
      <c r="A4" s="34" t="s">
        <v>16</v>
      </c>
      <c r="B4" s="59" t="s">
        <v>12</v>
      </c>
      <c r="C4" s="61" t="s">
        <v>31</v>
      </c>
      <c r="G4" s="34" t="s">
        <v>16</v>
      </c>
      <c r="H4" s="59" t="s">
        <v>64</v>
      </c>
      <c r="I4" s="61" t="s">
        <v>79</v>
      </c>
      <c r="J4" s="62" t="s">
        <v>69</v>
      </c>
      <c r="K4" s="61">
        <v>37.85</v>
      </c>
      <c r="M4" s="34" t="s">
        <v>16</v>
      </c>
      <c r="N4" s="59" t="s">
        <v>69</v>
      </c>
      <c r="O4" s="270" t="s">
        <v>121</v>
      </c>
      <c r="P4" s="270">
        <v>8.382</v>
      </c>
      <c r="Q4" s="270">
        <v>17.473</v>
      </c>
      <c r="R4" s="79">
        <v>17.577</v>
      </c>
      <c r="S4" s="62" t="s">
        <v>111</v>
      </c>
      <c r="T4" s="270">
        <v>24.345</v>
      </c>
      <c r="U4" s="270">
        <v>11.183</v>
      </c>
      <c r="V4" s="270">
        <v>22.907</v>
      </c>
      <c r="W4" s="79">
        <v>24.345</v>
      </c>
      <c r="Y4" s="289"/>
      <c r="Z4" s="290"/>
      <c r="AA4" s="290"/>
      <c r="AB4" s="124" t="s">
        <v>232</v>
      </c>
      <c r="AC4" s="124" t="s">
        <v>233</v>
      </c>
      <c r="AD4" s="124" t="s">
        <v>232</v>
      </c>
      <c r="AE4" s="124" t="s">
        <v>233</v>
      </c>
      <c r="AF4" s="124" t="s">
        <v>232</v>
      </c>
      <c r="AG4" s="124" t="s">
        <v>233</v>
      </c>
      <c r="AH4" s="291"/>
      <c r="AJ4" s="34" t="s">
        <v>16</v>
      </c>
      <c r="AK4" s="59" t="s">
        <v>246</v>
      </c>
      <c r="AL4" s="61">
        <v>18.54</v>
      </c>
      <c r="AM4" s="62" t="s">
        <v>125</v>
      </c>
      <c r="AN4" s="61">
        <v>26.32</v>
      </c>
      <c r="AP4" s="34" t="s">
        <v>16</v>
      </c>
      <c r="AQ4" s="59" t="s">
        <v>263</v>
      </c>
      <c r="AR4" s="61" t="s">
        <v>321</v>
      </c>
      <c r="AS4" s="62" t="s">
        <v>154</v>
      </c>
      <c r="AT4" s="61" t="s">
        <v>330</v>
      </c>
      <c r="AU4" s="65"/>
      <c r="AV4" s="34" t="s">
        <v>16</v>
      </c>
      <c r="AW4" s="59" t="s">
        <v>88</v>
      </c>
      <c r="AX4" s="54">
        <v>17.75</v>
      </c>
      <c r="AZ4" s="34" t="s">
        <v>16</v>
      </c>
      <c r="BA4" s="59" t="s">
        <v>28</v>
      </c>
      <c r="BB4" s="292">
        <v>26.5</v>
      </c>
      <c r="BC4" s="293" t="s">
        <v>155</v>
      </c>
      <c r="BD4" s="292">
        <v>39</v>
      </c>
      <c r="BF4" s="34" t="s">
        <v>16</v>
      </c>
      <c r="BG4" s="59" t="s">
        <v>116</v>
      </c>
      <c r="BH4" s="124" t="s">
        <v>291</v>
      </c>
      <c r="BI4" s="270" t="s">
        <v>333</v>
      </c>
      <c r="BJ4" s="279">
        <v>15.715</v>
      </c>
      <c r="BK4" s="280" t="s">
        <v>333</v>
      </c>
      <c r="BL4" s="62" t="s">
        <v>110</v>
      </c>
      <c r="BM4" s="270" t="s">
        <v>295</v>
      </c>
      <c r="BN4" s="270" t="s">
        <v>351</v>
      </c>
      <c r="BO4" s="270" t="s">
        <v>351</v>
      </c>
      <c r="BP4" s="281">
        <v>22.253</v>
      </c>
      <c r="BR4" s="34" t="s">
        <v>16</v>
      </c>
      <c r="BS4" s="59" t="s">
        <v>116</v>
      </c>
      <c r="BT4" s="124" t="s">
        <v>376</v>
      </c>
      <c r="BU4" s="124" t="s">
        <v>376</v>
      </c>
      <c r="BV4" s="294">
        <v>15.1</v>
      </c>
      <c r="BW4" s="26" t="s">
        <v>24</v>
      </c>
      <c r="BX4" s="36" t="s">
        <v>399</v>
      </c>
      <c r="BY4" s="37">
        <v>19.774</v>
      </c>
      <c r="BZ4" s="8" t="s">
        <v>399</v>
      </c>
      <c r="CB4" s="34" t="s">
        <v>16</v>
      </c>
      <c r="CC4" s="59" t="s">
        <v>112</v>
      </c>
      <c r="CD4" s="282">
        <v>16.46</v>
      </c>
      <c r="CE4" s="62" t="s">
        <v>84</v>
      </c>
      <c r="CF4" s="54">
        <v>20.09</v>
      </c>
      <c r="CH4" s="34" t="s">
        <v>16</v>
      </c>
      <c r="CI4" s="59" t="s">
        <v>452</v>
      </c>
      <c r="CJ4" s="91" t="s">
        <v>1123</v>
      </c>
      <c r="CK4" s="62" t="s">
        <v>457</v>
      </c>
      <c r="CL4" s="61" t="s">
        <v>548</v>
      </c>
      <c r="CN4" s="34" t="s">
        <v>16</v>
      </c>
      <c r="CO4" s="59" t="s">
        <v>66</v>
      </c>
      <c r="CP4" s="270">
        <v>16.154</v>
      </c>
      <c r="CQ4" s="270">
        <v>15.843</v>
      </c>
      <c r="CR4" s="81">
        <v>16.154</v>
      </c>
      <c r="CS4" s="62" t="s">
        <v>490</v>
      </c>
      <c r="CT4" s="270">
        <v>20.328</v>
      </c>
      <c r="CU4" s="270">
        <v>21.63</v>
      </c>
      <c r="CV4" s="79">
        <v>21.63</v>
      </c>
      <c r="CX4" s="34" t="s">
        <v>16</v>
      </c>
      <c r="CY4" s="59" t="s">
        <v>507</v>
      </c>
      <c r="CZ4" s="61" t="s">
        <v>1055</v>
      </c>
      <c r="DA4" s="62" t="s">
        <v>116</v>
      </c>
      <c r="DB4" s="79">
        <v>19.629</v>
      </c>
      <c r="DD4" s="34" t="s">
        <v>16</v>
      </c>
      <c r="DE4" s="59" t="s">
        <v>452</v>
      </c>
      <c r="DF4" s="143">
        <v>14.88</v>
      </c>
      <c r="DG4" s="143">
        <v>14.86</v>
      </c>
      <c r="DH4" s="54">
        <v>14.88</v>
      </c>
      <c r="DI4" s="62" t="s">
        <v>116</v>
      </c>
      <c r="DJ4" s="143">
        <v>18.36</v>
      </c>
      <c r="DK4" s="143">
        <v>18.4</v>
      </c>
      <c r="DL4" s="54">
        <v>18.4</v>
      </c>
      <c r="DN4" s="34" t="s">
        <v>16</v>
      </c>
      <c r="DO4" s="59" t="s">
        <v>363</v>
      </c>
      <c r="DP4" s="81">
        <v>16.407</v>
      </c>
      <c r="DQ4" s="82" t="s">
        <v>84</v>
      </c>
      <c r="DR4" s="79">
        <v>19.138</v>
      </c>
      <c r="DT4" s="34" t="s">
        <v>16</v>
      </c>
      <c r="DU4" s="59" t="s">
        <v>556</v>
      </c>
      <c r="DV4" s="59" t="s">
        <v>24</v>
      </c>
      <c r="DW4" s="270">
        <v>19.923</v>
      </c>
      <c r="DX4" s="270">
        <v>18.788</v>
      </c>
      <c r="DY4" s="79">
        <v>19.923</v>
      </c>
      <c r="EA4" s="34" t="s">
        <v>16</v>
      </c>
      <c r="EB4" s="59" t="s">
        <v>467</v>
      </c>
      <c r="EC4" s="54">
        <v>15.79</v>
      </c>
      <c r="ED4" s="26" t="s">
        <v>24</v>
      </c>
      <c r="EE4" s="8">
        <v>21.41</v>
      </c>
      <c r="EG4" s="34" t="s">
        <v>16</v>
      </c>
      <c r="EH4" s="59" t="s">
        <v>119</v>
      </c>
      <c r="EI4" s="282">
        <v>17.55</v>
      </c>
      <c r="EJ4" s="62" t="s">
        <v>84</v>
      </c>
      <c r="EK4" s="54">
        <v>22.91</v>
      </c>
      <c r="EM4" s="34" t="s">
        <v>16</v>
      </c>
      <c r="EN4" s="59" t="s">
        <v>112</v>
      </c>
      <c r="EO4" s="79">
        <v>16.105</v>
      </c>
      <c r="EP4" s="62" t="s">
        <v>111</v>
      </c>
      <c r="EQ4" s="79">
        <v>19.69</v>
      </c>
      <c r="ES4" s="34" t="s">
        <v>16</v>
      </c>
      <c r="ET4" s="59" t="s">
        <v>119</v>
      </c>
      <c r="EU4" s="54">
        <v>16.2</v>
      </c>
      <c r="EV4" s="62" t="s">
        <v>125</v>
      </c>
      <c r="EW4" s="54">
        <v>20.65</v>
      </c>
      <c r="EY4" s="34" t="s">
        <v>16</v>
      </c>
      <c r="EZ4" s="59" t="s">
        <v>118</v>
      </c>
      <c r="FA4" s="54">
        <v>16.05</v>
      </c>
      <c r="FB4" s="62" t="s">
        <v>116</v>
      </c>
      <c r="FC4" s="54">
        <v>18.91</v>
      </c>
      <c r="FE4" s="34" t="s">
        <v>16</v>
      </c>
      <c r="FF4" s="59" t="s">
        <v>118</v>
      </c>
      <c r="FG4" s="54">
        <v>18.53</v>
      </c>
      <c r="FH4" s="62" t="s">
        <v>84</v>
      </c>
      <c r="FI4" s="54">
        <v>25.04</v>
      </c>
      <c r="FK4" s="7" t="s">
        <v>16</v>
      </c>
      <c r="FL4" s="5" t="s">
        <v>271</v>
      </c>
      <c r="FM4" s="25">
        <v>22.53</v>
      </c>
      <c r="FO4" s="7" t="s">
        <v>16</v>
      </c>
      <c r="FP4" s="5" t="s">
        <v>24</v>
      </c>
      <c r="FQ4" s="36">
        <v>0</v>
      </c>
      <c r="FR4" s="32">
        <v>29.912</v>
      </c>
      <c r="FT4" s="34" t="s">
        <v>16</v>
      </c>
      <c r="FU4" s="59" t="s">
        <v>69</v>
      </c>
      <c r="FV4" s="61">
        <v>19.235</v>
      </c>
      <c r="FW4" s="111" t="s">
        <v>24</v>
      </c>
      <c r="FX4" s="8">
        <v>28.383</v>
      </c>
      <c r="FZ4" s="34" t="s">
        <v>10</v>
      </c>
      <c r="GA4" s="59" t="s">
        <v>90</v>
      </c>
      <c r="GB4" s="143">
        <v>42.5</v>
      </c>
      <c r="GC4" s="124">
        <v>0</v>
      </c>
      <c r="GD4" s="143">
        <f aca="true" t="shared" si="0" ref="GD4:GD31">GB4+GC4</f>
        <v>42.5</v>
      </c>
      <c r="GE4" s="124">
        <v>1</v>
      </c>
      <c r="GF4" s="143">
        <v>33.97</v>
      </c>
      <c r="GG4" s="124">
        <v>0</v>
      </c>
      <c r="GH4" s="143">
        <f aca="true" t="shared" si="1" ref="GH4:GH31">GF4+GG4</f>
        <v>33.97</v>
      </c>
      <c r="GI4" s="124">
        <v>2</v>
      </c>
      <c r="GJ4" s="295">
        <f aca="true" t="shared" si="2" ref="GJ4:GJ31">GE4+GI4</f>
        <v>3</v>
      </c>
      <c r="GK4" s="34" t="s">
        <v>10</v>
      </c>
      <c r="GL4" s="59" t="s">
        <v>154</v>
      </c>
      <c r="GM4" s="143">
        <v>59.59</v>
      </c>
      <c r="GN4" s="124">
        <v>0</v>
      </c>
      <c r="GO4" s="143">
        <f aca="true" t="shared" si="3" ref="GO4:GO14">GM4+GN4</f>
        <v>59.59</v>
      </c>
      <c r="GP4" s="124">
        <v>2</v>
      </c>
      <c r="GQ4" s="143">
        <v>41.4</v>
      </c>
      <c r="GR4" s="124">
        <v>0</v>
      </c>
      <c r="GS4" s="143">
        <f aca="true" t="shared" si="4" ref="GS4:GS14">GQ4+GR4</f>
        <v>41.4</v>
      </c>
      <c r="GT4" s="124">
        <v>1</v>
      </c>
      <c r="GU4" s="61">
        <f aca="true" t="shared" si="5" ref="GU4:GU14">GP4+GT4</f>
        <v>3</v>
      </c>
      <c r="GW4" s="34" t="s">
        <v>10</v>
      </c>
      <c r="GX4" s="59" t="s">
        <v>245</v>
      </c>
      <c r="GY4" s="187">
        <v>0.017731481481481483</v>
      </c>
      <c r="GZ4" s="187"/>
      <c r="HA4" s="187">
        <f>GY4-GZ4</f>
        <v>0.017731481481481483</v>
      </c>
      <c r="HB4" s="187">
        <v>0.0020833333333333333</v>
      </c>
      <c r="HC4" s="187">
        <f aca="true" t="shared" si="6" ref="HC4:HC39">HA4+HB4</f>
        <v>0.019814814814814816</v>
      </c>
      <c r="HD4" s="124">
        <v>2</v>
      </c>
      <c r="HE4" s="124">
        <v>0</v>
      </c>
      <c r="HF4" s="124">
        <v>0</v>
      </c>
      <c r="HG4" s="124">
        <v>0</v>
      </c>
      <c r="HH4" s="124">
        <v>1</v>
      </c>
      <c r="HI4" s="61">
        <v>0</v>
      </c>
    </row>
    <row r="5" spans="1:217" ht="13.5" thickBot="1">
      <c r="A5" s="34" t="s">
        <v>17</v>
      </c>
      <c r="B5" s="59" t="s">
        <v>25</v>
      </c>
      <c r="C5" s="61" t="s">
        <v>32</v>
      </c>
      <c r="G5" s="34" t="s">
        <v>17</v>
      </c>
      <c r="H5" s="59" t="s">
        <v>80</v>
      </c>
      <c r="I5" s="24" t="s">
        <v>1124</v>
      </c>
      <c r="J5" s="73" t="s">
        <v>92</v>
      </c>
      <c r="K5" s="64">
        <v>82.19</v>
      </c>
      <c r="M5" s="34" t="s">
        <v>17</v>
      </c>
      <c r="N5" s="59" t="s">
        <v>84</v>
      </c>
      <c r="O5" s="270" t="s">
        <v>122</v>
      </c>
      <c r="P5" s="270">
        <v>8.841</v>
      </c>
      <c r="Q5" s="270">
        <v>17.163</v>
      </c>
      <c r="R5" s="79">
        <v>18.146</v>
      </c>
      <c r="S5" s="62" t="s">
        <v>81</v>
      </c>
      <c r="T5" s="270">
        <v>24.934</v>
      </c>
      <c r="U5" s="270">
        <v>11.663</v>
      </c>
      <c r="V5" s="270">
        <v>21.935</v>
      </c>
      <c r="W5" s="79">
        <v>24.934</v>
      </c>
      <c r="Y5" s="34" t="s">
        <v>10</v>
      </c>
      <c r="Z5" s="68" t="s">
        <v>234</v>
      </c>
      <c r="AA5" s="270">
        <v>1</v>
      </c>
      <c r="AB5" s="143">
        <v>48.66</v>
      </c>
      <c r="AC5" s="296">
        <v>0</v>
      </c>
      <c r="AD5" s="143">
        <v>51.29</v>
      </c>
      <c r="AE5" s="296">
        <v>5</v>
      </c>
      <c r="AF5" s="143">
        <v>69.41</v>
      </c>
      <c r="AG5" s="296">
        <v>0</v>
      </c>
      <c r="AH5" s="54">
        <v>881.93</v>
      </c>
      <c r="AJ5" s="34" t="s">
        <v>17</v>
      </c>
      <c r="AK5" s="59" t="s">
        <v>69</v>
      </c>
      <c r="AL5" s="61">
        <v>21.23</v>
      </c>
      <c r="AM5" s="15" t="s">
        <v>24</v>
      </c>
      <c r="AN5" s="49">
        <v>73.17</v>
      </c>
      <c r="AP5" s="34" t="s">
        <v>17</v>
      </c>
      <c r="AQ5" s="59" t="s">
        <v>264</v>
      </c>
      <c r="AR5" s="61" t="s">
        <v>322</v>
      </c>
      <c r="AS5" s="62" t="s">
        <v>148</v>
      </c>
      <c r="AT5" s="61" t="s">
        <v>331</v>
      </c>
      <c r="AU5" s="65"/>
      <c r="AV5" s="34" t="s">
        <v>17</v>
      </c>
      <c r="AW5" s="59" t="s">
        <v>113</v>
      </c>
      <c r="AX5" s="54">
        <v>18.34</v>
      </c>
      <c r="AZ5" s="34" t="s">
        <v>17</v>
      </c>
      <c r="BA5" s="59" t="s">
        <v>265</v>
      </c>
      <c r="BB5" s="292">
        <v>29.5</v>
      </c>
      <c r="BC5" s="293" t="s">
        <v>196</v>
      </c>
      <c r="BD5" s="292">
        <v>39.8</v>
      </c>
      <c r="BF5" s="34" t="s">
        <v>17</v>
      </c>
      <c r="BG5" s="59" t="s">
        <v>298</v>
      </c>
      <c r="BH5" s="124" t="s">
        <v>292</v>
      </c>
      <c r="BI5" s="270" t="s">
        <v>334</v>
      </c>
      <c r="BJ5" s="279" t="s">
        <v>334</v>
      </c>
      <c r="BK5" s="280">
        <v>15.759</v>
      </c>
      <c r="BL5" s="62" t="s">
        <v>116</v>
      </c>
      <c r="BM5" s="270" t="s">
        <v>291</v>
      </c>
      <c r="BN5" s="270" t="s">
        <v>352</v>
      </c>
      <c r="BO5" s="279">
        <v>19.04</v>
      </c>
      <c r="BP5" s="79" t="s">
        <v>352</v>
      </c>
      <c r="BR5" s="34" t="s">
        <v>17</v>
      </c>
      <c r="BS5" s="59" t="s">
        <v>119</v>
      </c>
      <c r="BT5" s="124" t="s">
        <v>377</v>
      </c>
      <c r="BU5" s="124" t="s">
        <v>377</v>
      </c>
      <c r="BV5" s="281">
        <v>15.528</v>
      </c>
      <c r="BW5" s="62" t="s">
        <v>369</v>
      </c>
      <c r="BX5" s="124" t="s">
        <v>400</v>
      </c>
      <c r="BY5" s="68">
        <v>22.288</v>
      </c>
      <c r="BZ5" s="61" t="s">
        <v>400</v>
      </c>
      <c r="CB5" s="34" t="s">
        <v>17</v>
      </c>
      <c r="CC5" s="59" t="s">
        <v>451</v>
      </c>
      <c r="CD5" s="282">
        <v>16.48</v>
      </c>
      <c r="CE5" s="62" t="s">
        <v>116</v>
      </c>
      <c r="CF5" s="54">
        <v>20.21</v>
      </c>
      <c r="CH5" s="34" t="s">
        <v>17</v>
      </c>
      <c r="CI5" s="59" t="s">
        <v>373</v>
      </c>
      <c r="CJ5" s="81" t="s">
        <v>519</v>
      </c>
      <c r="CK5" s="62" t="s">
        <v>113</v>
      </c>
      <c r="CL5" s="61" t="s">
        <v>547</v>
      </c>
      <c r="CN5" s="34" t="s">
        <v>17</v>
      </c>
      <c r="CO5" s="59" t="s">
        <v>467</v>
      </c>
      <c r="CP5" s="270">
        <v>16.076</v>
      </c>
      <c r="CQ5" s="270">
        <v>16.28</v>
      </c>
      <c r="CR5" s="81">
        <v>16.28</v>
      </c>
      <c r="CS5" s="62" t="s">
        <v>154</v>
      </c>
      <c r="CT5" s="270">
        <v>27.351</v>
      </c>
      <c r="CU5" s="270">
        <v>22.971</v>
      </c>
      <c r="CV5" s="79">
        <v>27.351</v>
      </c>
      <c r="CX5" s="34" t="s">
        <v>17</v>
      </c>
      <c r="CY5" s="59" t="s">
        <v>299</v>
      </c>
      <c r="CZ5" s="61" t="s">
        <v>1056</v>
      </c>
      <c r="DA5" s="62" t="s">
        <v>483</v>
      </c>
      <c r="DB5" s="79">
        <v>19.64</v>
      </c>
      <c r="DD5" s="34" t="s">
        <v>17</v>
      </c>
      <c r="DE5" s="59" t="s">
        <v>69</v>
      </c>
      <c r="DF5" s="143">
        <v>15.25</v>
      </c>
      <c r="DG5" s="143">
        <v>15.13</v>
      </c>
      <c r="DH5" s="54">
        <v>15.25</v>
      </c>
      <c r="DI5" s="62" t="s">
        <v>84</v>
      </c>
      <c r="DJ5" s="143">
        <v>19.03</v>
      </c>
      <c r="DK5" s="143">
        <v>17.91</v>
      </c>
      <c r="DL5" s="54">
        <v>19.03</v>
      </c>
      <c r="DN5" s="34" t="s">
        <v>17</v>
      </c>
      <c r="DO5" s="59" t="s">
        <v>468</v>
      </c>
      <c r="DP5" s="81">
        <v>16.461</v>
      </c>
      <c r="DQ5" s="82" t="s">
        <v>483</v>
      </c>
      <c r="DR5" s="79">
        <v>20.492</v>
      </c>
      <c r="DT5" s="34" t="s">
        <v>17</v>
      </c>
      <c r="DU5" s="59" t="s">
        <v>557</v>
      </c>
      <c r="DV5" s="59" t="s">
        <v>24</v>
      </c>
      <c r="DW5" s="270">
        <v>20.538</v>
      </c>
      <c r="DX5" s="270">
        <v>19.756</v>
      </c>
      <c r="DY5" s="79">
        <v>20.538</v>
      </c>
      <c r="EA5" s="34" t="s">
        <v>17</v>
      </c>
      <c r="EB5" s="59" t="s">
        <v>119</v>
      </c>
      <c r="EC5" s="54">
        <v>16.12</v>
      </c>
      <c r="ED5" s="62" t="s">
        <v>567</v>
      </c>
      <c r="EE5" s="61">
        <v>23.44</v>
      </c>
      <c r="EG5" s="7" t="s">
        <v>17</v>
      </c>
      <c r="EH5" s="5" t="s">
        <v>270</v>
      </c>
      <c r="EI5" s="90">
        <v>18.13</v>
      </c>
      <c r="EJ5" s="62" t="s">
        <v>370</v>
      </c>
      <c r="EK5" s="54">
        <v>23.52</v>
      </c>
      <c r="EM5" s="34" t="s">
        <v>17</v>
      </c>
      <c r="EN5" s="59" t="s">
        <v>468</v>
      </c>
      <c r="EO5" s="79">
        <v>16.2</v>
      </c>
      <c r="EP5" s="62" t="s">
        <v>84</v>
      </c>
      <c r="EQ5" s="79">
        <v>20.458</v>
      </c>
      <c r="ES5" s="34" t="s">
        <v>17</v>
      </c>
      <c r="ET5" s="59" t="s">
        <v>116</v>
      </c>
      <c r="EU5" s="54">
        <v>16.37</v>
      </c>
      <c r="EV5" s="62" t="s">
        <v>155</v>
      </c>
      <c r="EW5" s="54">
        <v>27.29</v>
      </c>
      <c r="EY5" s="34" t="s">
        <v>17</v>
      </c>
      <c r="EZ5" s="59" t="s">
        <v>116</v>
      </c>
      <c r="FA5" s="54">
        <v>16.1</v>
      </c>
      <c r="FB5" s="26" t="s">
        <v>24</v>
      </c>
      <c r="FC5" s="25">
        <v>20.86</v>
      </c>
      <c r="FE5" s="34" t="s">
        <v>17</v>
      </c>
      <c r="FF5" s="59" t="s">
        <v>116</v>
      </c>
      <c r="FG5" s="54">
        <v>18.93</v>
      </c>
      <c r="FH5" s="62" t="s">
        <v>196</v>
      </c>
      <c r="FI5" s="54">
        <v>27.37</v>
      </c>
      <c r="FK5" s="7" t="s">
        <v>17</v>
      </c>
      <c r="FL5" s="5" t="s">
        <v>270</v>
      </c>
      <c r="FM5" s="25">
        <v>22.76</v>
      </c>
      <c r="FO5" s="34" t="s">
        <v>17</v>
      </c>
      <c r="FP5" s="59" t="s">
        <v>26</v>
      </c>
      <c r="FQ5" s="124">
        <v>2</v>
      </c>
      <c r="FR5" s="79">
        <v>33.52</v>
      </c>
      <c r="FT5" s="34" t="s">
        <v>17</v>
      </c>
      <c r="FU5" s="59" t="s">
        <v>99</v>
      </c>
      <c r="FV5" s="61">
        <v>20.236</v>
      </c>
      <c r="FW5" s="83" t="s">
        <v>155</v>
      </c>
      <c r="FX5" s="64" t="s">
        <v>39</v>
      </c>
      <c r="FZ5" s="34" t="s">
        <v>16</v>
      </c>
      <c r="GA5" s="59" t="s">
        <v>191</v>
      </c>
      <c r="GB5" s="143">
        <v>56.56</v>
      </c>
      <c r="GC5" s="124">
        <v>0</v>
      </c>
      <c r="GD5" s="143">
        <f t="shared" si="0"/>
        <v>56.56</v>
      </c>
      <c r="GE5" s="124">
        <v>5</v>
      </c>
      <c r="GF5" s="143">
        <v>33.78</v>
      </c>
      <c r="GG5" s="124">
        <v>0</v>
      </c>
      <c r="GH5" s="143">
        <f t="shared" si="1"/>
        <v>33.78</v>
      </c>
      <c r="GI5" s="124">
        <v>1</v>
      </c>
      <c r="GJ5" s="295">
        <f t="shared" si="2"/>
        <v>6</v>
      </c>
      <c r="GK5" s="34" t="s">
        <v>16</v>
      </c>
      <c r="GL5" s="59" t="s">
        <v>148</v>
      </c>
      <c r="GM5" s="143">
        <v>56.97</v>
      </c>
      <c r="GN5" s="124">
        <v>0</v>
      </c>
      <c r="GO5" s="143">
        <f>GM5+GN5</f>
        <v>56.97</v>
      </c>
      <c r="GP5" s="124">
        <v>1</v>
      </c>
      <c r="GQ5" s="143">
        <v>43.38</v>
      </c>
      <c r="GR5" s="124">
        <v>15</v>
      </c>
      <c r="GS5" s="143">
        <f>GQ5+GR5</f>
        <v>58.38</v>
      </c>
      <c r="GT5" s="124">
        <v>6</v>
      </c>
      <c r="GU5" s="61">
        <f>GP5+GT5</f>
        <v>7</v>
      </c>
      <c r="GW5" s="34" t="s">
        <v>16</v>
      </c>
      <c r="GX5" s="59" t="s">
        <v>933</v>
      </c>
      <c r="GY5" s="187">
        <v>0.019305555555555555</v>
      </c>
      <c r="GZ5" s="187">
        <v>0.0011458333333333333</v>
      </c>
      <c r="HA5" s="187">
        <f>GY5-GZ5</f>
        <v>0.018159722222222223</v>
      </c>
      <c r="HB5" s="187">
        <v>0.005555555555555556</v>
      </c>
      <c r="HC5" s="187">
        <f t="shared" si="6"/>
        <v>0.02371527777777778</v>
      </c>
      <c r="HD5" s="124">
        <v>7</v>
      </c>
      <c r="HE5" s="124">
        <v>0</v>
      </c>
      <c r="HF5" s="124">
        <v>0</v>
      </c>
      <c r="HG5" s="124">
        <v>0</v>
      </c>
      <c r="HH5" s="124">
        <v>1</v>
      </c>
      <c r="HI5" s="61">
        <v>0</v>
      </c>
    </row>
    <row r="6" spans="1:217" ht="13.5" thickBot="1">
      <c r="A6" s="34" t="s">
        <v>18</v>
      </c>
      <c r="B6" s="59" t="s">
        <v>26</v>
      </c>
      <c r="C6" s="61" t="s">
        <v>33</v>
      </c>
      <c r="G6" s="34" t="s">
        <v>18</v>
      </c>
      <c r="H6" s="59" t="s">
        <v>81</v>
      </c>
      <c r="I6" s="24" t="s">
        <v>1125</v>
      </c>
      <c r="M6" s="34" t="s">
        <v>18</v>
      </c>
      <c r="N6" s="59" t="s">
        <v>110</v>
      </c>
      <c r="O6" s="270" t="s">
        <v>123</v>
      </c>
      <c r="P6" s="270">
        <v>8.823</v>
      </c>
      <c r="Q6" s="270">
        <v>18.305</v>
      </c>
      <c r="R6" s="79">
        <v>17.284</v>
      </c>
      <c r="S6" s="62" t="s">
        <v>124</v>
      </c>
      <c r="T6" s="270">
        <v>25.385</v>
      </c>
      <c r="U6" s="270">
        <v>12.273</v>
      </c>
      <c r="V6" s="270">
        <v>21.323</v>
      </c>
      <c r="W6" s="79">
        <v>25.385</v>
      </c>
      <c r="Y6" s="34" t="s">
        <v>16</v>
      </c>
      <c r="Z6" s="68" t="s">
        <v>235</v>
      </c>
      <c r="AA6" s="270">
        <v>1</v>
      </c>
      <c r="AB6" s="143">
        <v>52.44</v>
      </c>
      <c r="AC6" s="296">
        <v>25</v>
      </c>
      <c r="AD6" s="143">
        <v>52.34</v>
      </c>
      <c r="AE6" s="296">
        <v>0</v>
      </c>
      <c r="AF6" s="143">
        <v>72.78</v>
      </c>
      <c r="AG6" s="296">
        <v>0</v>
      </c>
      <c r="AH6" s="54">
        <v>874.88</v>
      </c>
      <c r="AJ6" s="34" t="s">
        <v>18</v>
      </c>
      <c r="AK6" s="59" t="s">
        <v>125</v>
      </c>
      <c r="AL6" s="61">
        <v>25.96</v>
      </c>
      <c r="AP6" s="34" t="s">
        <v>18</v>
      </c>
      <c r="AQ6" s="59" t="s">
        <v>265</v>
      </c>
      <c r="AR6" s="61" t="s">
        <v>323</v>
      </c>
      <c r="AS6" s="73" t="s">
        <v>196</v>
      </c>
      <c r="AT6" s="64" t="s">
        <v>39</v>
      </c>
      <c r="AU6" s="65"/>
      <c r="AV6" s="34" t="s">
        <v>18</v>
      </c>
      <c r="AW6" s="59" t="s">
        <v>91</v>
      </c>
      <c r="AX6" s="54">
        <v>18.78</v>
      </c>
      <c r="AZ6" s="34" t="s">
        <v>18</v>
      </c>
      <c r="BA6" s="59" t="s">
        <v>286</v>
      </c>
      <c r="BB6" s="292">
        <v>29.6</v>
      </c>
      <c r="BC6" s="293" t="s">
        <v>197</v>
      </c>
      <c r="BD6" s="292">
        <v>54.2</v>
      </c>
      <c r="BF6" s="7" t="s">
        <v>18</v>
      </c>
      <c r="BG6" s="5" t="s">
        <v>24</v>
      </c>
      <c r="BH6" s="36" t="s">
        <v>292</v>
      </c>
      <c r="BI6" s="31" t="s">
        <v>335</v>
      </c>
      <c r="BJ6" s="76" t="s">
        <v>335</v>
      </c>
      <c r="BK6" s="78">
        <v>16.282</v>
      </c>
      <c r="BL6" s="62" t="s">
        <v>155</v>
      </c>
      <c r="BM6" s="270" t="s">
        <v>292</v>
      </c>
      <c r="BN6" s="270" t="s">
        <v>353</v>
      </c>
      <c r="BO6" s="68">
        <v>25.173</v>
      </c>
      <c r="BP6" s="79" t="s">
        <v>353</v>
      </c>
      <c r="BR6" s="7" t="s">
        <v>18</v>
      </c>
      <c r="BS6" s="5" t="s">
        <v>270</v>
      </c>
      <c r="BT6" s="36" t="s">
        <v>378</v>
      </c>
      <c r="BU6" s="36" t="s">
        <v>378</v>
      </c>
      <c r="BV6" s="84">
        <v>16.354</v>
      </c>
      <c r="BW6" s="62" t="s">
        <v>370</v>
      </c>
      <c r="BX6" s="124" t="s">
        <v>401</v>
      </c>
      <c r="BY6" s="124" t="s">
        <v>401</v>
      </c>
      <c r="BZ6" s="281">
        <v>24.722</v>
      </c>
      <c r="CB6" s="34" t="s">
        <v>18</v>
      </c>
      <c r="CC6" s="59" t="s">
        <v>99</v>
      </c>
      <c r="CD6" s="282">
        <v>16.97</v>
      </c>
      <c r="CE6" s="62" t="s">
        <v>457</v>
      </c>
      <c r="CF6" s="54">
        <v>22.21</v>
      </c>
      <c r="CH6" s="34" t="s">
        <v>18</v>
      </c>
      <c r="CI6" s="59" t="s">
        <v>467</v>
      </c>
      <c r="CJ6" s="81" t="s">
        <v>520</v>
      </c>
      <c r="CK6" s="26" t="s">
        <v>24</v>
      </c>
      <c r="CL6" s="8" t="s">
        <v>549</v>
      </c>
      <c r="CN6" s="34" t="s">
        <v>18</v>
      </c>
      <c r="CO6" s="59" t="s">
        <v>113</v>
      </c>
      <c r="CP6" s="270">
        <v>16.361</v>
      </c>
      <c r="CQ6" s="270">
        <v>15.584</v>
      </c>
      <c r="CR6" s="81">
        <v>16.361</v>
      </c>
      <c r="CS6" s="62" t="s">
        <v>84</v>
      </c>
      <c r="CT6" s="270">
        <v>20.655</v>
      </c>
      <c r="CU6" s="270">
        <v>29.251</v>
      </c>
      <c r="CV6" s="79">
        <v>29.251</v>
      </c>
      <c r="CX6" s="34" t="s">
        <v>18</v>
      </c>
      <c r="CY6" s="59" t="s">
        <v>373</v>
      </c>
      <c r="CZ6" s="61" t="s">
        <v>1057</v>
      </c>
      <c r="DA6" s="62" t="s">
        <v>84</v>
      </c>
      <c r="DB6" s="79">
        <v>19.972</v>
      </c>
      <c r="DD6" s="34" t="s">
        <v>18</v>
      </c>
      <c r="DE6" s="59" t="s">
        <v>116</v>
      </c>
      <c r="DF6" s="143">
        <v>15.74</v>
      </c>
      <c r="DG6" s="143">
        <v>15.65</v>
      </c>
      <c r="DH6" s="54">
        <v>15.74</v>
      </c>
      <c r="DI6" s="62" t="s">
        <v>483</v>
      </c>
      <c r="DJ6" s="143">
        <v>19.67</v>
      </c>
      <c r="DK6" s="143">
        <v>19.28</v>
      </c>
      <c r="DL6" s="54">
        <v>19.67</v>
      </c>
      <c r="DN6" s="34" t="s">
        <v>18</v>
      </c>
      <c r="DO6" s="59" t="s">
        <v>116</v>
      </c>
      <c r="DP6" s="81">
        <v>16.49</v>
      </c>
      <c r="DQ6" s="111" t="s">
        <v>24</v>
      </c>
      <c r="DR6" s="32">
        <v>20.659</v>
      </c>
      <c r="DT6" s="34" t="s">
        <v>18</v>
      </c>
      <c r="DU6" s="59" t="s">
        <v>558</v>
      </c>
      <c r="DV6" s="59" t="s">
        <v>286</v>
      </c>
      <c r="DW6" s="270">
        <v>21.483</v>
      </c>
      <c r="DX6" s="270">
        <v>21.313</v>
      </c>
      <c r="DY6" s="79">
        <v>21.483</v>
      </c>
      <c r="EA6" s="7" t="s">
        <v>18</v>
      </c>
      <c r="EB6" s="5" t="s">
        <v>270</v>
      </c>
      <c r="EC6" s="25">
        <v>16.14</v>
      </c>
      <c r="ED6" s="62" t="s">
        <v>196</v>
      </c>
      <c r="EE6" s="61">
        <v>31.19</v>
      </c>
      <c r="EG6" s="34" t="s">
        <v>18</v>
      </c>
      <c r="EH6" s="59" t="s">
        <v>125</v>
      </c>
      <c r="EI6" s="282">
        <v>18.61</v>
      </c>
      <c r="EJ6" s="62" t="s">
        <v>148</v>
      </c>
      <c r="EK6" s="54">
        <v>25.15</v>
      </c>
      <c r="EM6" s="34" t="s">
        <v>18</v>
      </c>
      <c r="EN6" s="59" t="s">
        <v>69</v>
      </c>
      <c r="EO6" s="79">
        <v>16.29</v>
      </c>
      <c r="EP6" s="62" t="s">
        <v>468</v>
      </c>
      <c r="EQ6" s="79">
        <v>20.555</v>
      </c>
      <c r="ES6" s="34" t="s">
        <v>18</v>
      </c>
      <c r="ET6" s="59" t="s">
        <v>111</v>
      </c>
      <c r="EU6" s="54">
        <v>16.58</v>
      </c>
      <c r="EV6" s="73" t="s">
        <v>148</v>
      </c>
      <c r="EW6" s="202" t="s">
        <v>39</v>
      </c>
      <c r="EY6" s="34" t="s">
        <v>18</v>
      </c>
      <c r="EZ6" s="59" t="s">
        <v>99</v>
      </c>
      <c r="FA6" s="54">
        <v>16.22</v>
      </c>
      <c r="FB6" s="62" t="s">
        <v>483</v>
      </c>
      <c r="FC6" s="54">
        <v>22.74</v>
      </c>
      <c r="FE6" s="34" t="s">
        <v>18</v>
      </c>
      <c r="FF6" s="59" t="s">
        <v>718</v>
      </c>
      <c r="FG6" s="54">
        <v>19.37</v>
      </c>
      <c r="FH6" s="62" t="s">
        <v>722</v>
      </c>
      <c r="FI6" s="54">
        <v>36.67</v>
      </c>
      <c r="FK6" s="7" t="s">
        <v>18</v>
      </c>
      <c r="FL6" s="5" t="s">
        <v>556</v>
      </c>
      <c r="FM6" s="25">
        <v>23.46</v>
      </c>
      <c r="FO6" s="34" t="s">
        <v>18</v>
      </c>
      <c r="FP6" s="59" t="s">
        <v>25</v>
      </c>
      <c r="FQ6" s="124">
        <v>1</v>
      </c>
      <c r="FR6" s="79">
        <v>37.551</v>
      </c>
      <c r="FT6" s="34" t="s">
        <v>18</v>
      </c>
      <c r="FU6" s="59" t="s">
        <v>118</v>
      </c>
      <c r="FV6" s="61">
        <v>20.273</v>
      </c>
      <c r="FZ6" s="34" t="s">
        <v>17</v>
      </c>
      <c r="GA6" s="59" t="s">
        <v>148</v>
      </c>
      <c r="GB6" s="143">
        <v>44.97</v>
      </c>
      <c r="GC6" s="124">
        <v>0</v>
      </c>
      <c r="GD6" s="143">
        <f>GB6+GC6</f>
        <v>44.97</v>
      </c>
      <c r="GE6" s="124">
        <v>4</v>
      </c>
      <c r="GF6" s="143">
        <v>36.18</v>
      </c>
      <c r="GG6" s="124">
        <v>0</v>
      </c>
      <c r="GH6" s="143">
        <f>GF6+GG6</f>
        <v>36.18</v>
      </c>
      <c r="GI6" s="124">
        <v>6</v>
      </c>
      <c r="GJ6" s="295">
        <f>GE6+GI6</f>
        <v>10</v>
      </c>
      <c r="GK6" s="34" t="s">
        <v>17</v>
      </c>
      <c r="GL6" s="59" t="s">
        <v>157</v>
      </c>
      <c r="GM6" s="143">
        <v>83</v>
      </c>
      <c r="GN6" s="124">
        <v>120</v>
      </c>
      <c r="GO6" s="143">
        <f t="shared" si="3"/>
        <v>203</v>
      </c>
      <c r="GP6" s="124">
        <v>6</v>
      </c>
      <c r="GQ6" s="143">
        <v>46.81</v>
      </c>
      <c r="GR6" s="124">
        <v>0</v>
      </c>
      <c r="GS6" s="143">
        <f t="shared" si="4"/>
        <v>46.81</v>
      </c>
      <c r="GT6" s="124">
        <v>3</v>
      </c>
      <c r="GU6" s="61">
        <f t="shared" si="5"/>
        <v>9</v>
      </c>
      <c r="GW6" s="34" t="s">
        <v>17</v>
      </c>
      <c r="GX6" s="59" t="s">
        <v>791</v>
      </c>
      <c r="GY6" s="187">
        <v>0.017916666666666668</v>
      </c>
      <c r="GZ6" s="187">
        <v>0.0008101851851851852</v>
      </c>
      <c r="HA6" s="187">
        <f>GY6-GZ6</f>
        <v>0.017106481481481483</v>
      </c>
      <c r="HB6" s="187">
        <v>0.007638888888888889</v>
      </c>
      <c r="HC6" s="187">
        <f t="shared" si="6"/>
        <v>0.024745370370370372</v>
      </c>
      <c r="HD6" s="124">
        <v>8</v>
      </c>
      <c r="HE6" s="124">
        <v>0</v>
      </c>
      <c r="HF6" s="124">
        <v>3</v>
      </c>
      <c r="HG6" s="124">
        <v>0</v>
      </c>
      <c r="HH6" s="124">
        <v>0</v>
      </c>
      <c r="HI6" s="61">
        <v>0</v>
      </c>
    </row>
    <row r="7" spans="1:217" ht="13.5" thickBot="1">
      <c r="A7" s="34" t="s">
        <v>19</v>
      </c>
      <c r="B7" s="59" t="s">
        <v>27</v>
      </c>
      <c r="C7" s="61" t="s">
        <v>34</v>
      </c>
      <c r="G7" s="34" t="s">
        <v>19</v>
      </c>
      <c r="H7" s="59" t="s">
        <v>82</v>
      </c>
      <c r="I7" s="61" t="s">
        <v>83</v>
      </c>
      <c r="M7" s="34" t="s">
        <v>19</v>
      </c>
      <c r="N7" s="59" t="s">
        <v>88</v>
      </c>
      <c r="O7" s="30" t="s">
        <v>1126</v>
      </c>
      <c r="P7" s="270">
        <v>9.462</v>
      </c>
      <c r="Q7" s="270">
        <v>18.36</v>
      </c>
      <c r="R7" s="79">
        <v>18.508</v>
      </c>
      <c r="S7" s="62" t="s">
        <v>116</v>
      </c>
      <c r="T7" s="270">
        <v>27.042</v>
      </c>
      <c r="U7" s="270">
        <v>11.044</v>
      </c>
      <c r="V7" s="270">
        <v>21.426</v>
      </c>
      <c r="W7" s="79">
        <v>27.042</v>
      </c>
      <c r="Y7" s="34" t="s">
        <v>17</v>
      </c>
      <c r="Z7" s="68" t="s">
        <v>236</v>
      </c>
      <c r="AA7" s="270">
        <v>1</v>
      </c>
      <c r="AB7" s="143">
        <v>56.28</v>
      </c>
      <c r="AC7" s="296">
        <v>5</v>
      </c>
      <c r="AD7" s="143">
        <v>52.48</v>
      </c>
      <c r="AE7" s="296">
        <v>5</v>
      </c>
      <c r="AF7" s="143">
        <v>73.74</v>
      </c>
      <c r="AG7" s="296">
        <v>0</v>
      </c>
      <c r="AH7" s="54">
        <v>868.78</v>
      </c>
      <c r="AJ7" s="34" t="s">
        <v>19</v>
      </c>
      <c r="AK7" s="59" t="s">
        <v>153</v>
      </c>
      <c r="AL7" s="61">
        <v>27.91</v>
      </c>
      <c r="AP7" s="34" t="s">
        <v>19</v>
      </c>
      <c r="AQ7" s="59" t="s">
        <v>148</v>
      </c>
      <c r="AR7" s="61" t="s">
        <v>324</v>
      </c>
      <c r="AV7" s="34" t="s">
        <v>19</v>
      </c>
      <c r="AW7" s="59" t="s">
        <v>272</v>
      </c>
      <c r="AX7" s="54">
        <v>22.5</v>
      </c>
      <c r="AZ7" s="34" t="s">
        <v>19</v>
      </c>
      <c r="BA7" s="59" t="s">
        <v>201</v>
      </c>
      <c r="BB7" s="292">
        <v>32.1</v>
      </c>
      <c r="BC7" s="297" t="s">
        <v>28</v>
      </c>
      <c r="BD7" s="298" t="s">
        <v>39</v>
      </c>
      <c r="BF7" s="34" t="s">
        <v>19</v>
      </c>
      <c r="BG7" s="59" t="s">
        <v>113</v>
      </c>
      <c r="BH7" s="124" t="s">
        <v>292</v>
      </c>
      <c r="BI7" s="270" t="s">
        <v>336</v>
      </c>
      <c r="BJ7" s="279" t="s">
        <v>336</v>
      </c>
      <c r="BK7" s="280">
        <v>15.334</v>
      </c>
      <c r="BL7" s="62" t="s">
        <v>274</v>
      </c>
      <c r="BM7" s="270" t="s">
        <v>292</v>
      </c>
      <c r="BN7" s="270" t="s">
        <v>354</v>
      </c>
      <c r="BO7" s="270" t="s">
        <v>354</v>
      </c>
      <c r="BP7" s="281">
        <v>24.571</v>
      </c>
      <c r="BR7" s="34" t="s">
        <v>19</v>
      </c>
      <c r="BS7" s="59" t="s">
        <v>84</v>
      </c>
      <c r="BT7" s="124" t="s">
        <v>379</v>
      </c>
      <c r="BU7" s="124" t="s">
        <v>379</v>
      </c>
      <c r="BV7" s="281">
        <v>16.403</v>
      </c>
      <c r="BW7" s="62" t="s">
        <v>116</v>
      </c>
      <c r="BX7" s="124" t="s">
        <v>402</v>
      </c>
      <c r="BY7" s="68">
        <v>28.555</v>
      </c>
      <c r="BZ7" s="61" t="s">
        <v>402</v>
      </c>
      <c r="CB7" s="34" t="s">
        <v>19</v>
      </c>
      <c r="CC7" s="59" t="s">
        <v>69</v>
      </c>
      <c r="CD7" s="282">
        <v>17.91</v>
      </c>
      <c r="CE7" s="62" t="s">
        <v>112</v>
      </c>
      <c r="CF7" s="54">
        <v>23.42</v>
      </c>
      <c r="CH7" s="34" t="s">
        <v>19</v>
      </c>
      <c r="CI7" s="59" t="s">
        <v>84</v>
      </c>
      <c r="CJ7" s="81" t="s">
        <v>521</v>
      </c>
      <c r="CK7" s="62" t="s">
        <v>155</v>
      </c>
      <c r="CL7" s="61" t="s">
        <v>546</v>
      </c>
      <c r="CN7" s="7" t="s">
        <v>19</v>
      </c>
      <c r="CO7" s="5" t="s">
        <v>24</v>
      </c>
      <c r="CP7" s="31">
        <v>16.405</v>
      </c>
      <c r="CQ7" s="31">
        <v>16.527</v>
      </c>
      <c r="CR7" s="92">
        <v>16.527</v>
      </c>
      <c r="CS7" s="62" t="s">
        <v>112</v>
      </c>
      <c r="CT7" s="270">
        <v>20.428</v>
      </c>
      <c r="CU7" s="270">
        <v>29.456</v>
      </c>
      <c r="CV7" s="79">
        <v>29.456</v>
      </c>
      <c r="CX7" s="34" t="s">
        <v>19</v>
      </c>
      <c r="CY7" s="59" t="s">
        <v>118</v>
      </c>
      <c r="CZ7" s="61" t="s">
        <v>1058</v>
      </c>
      <c r="DA7" s="62" t="s">
        <v>111</v>
      </c>
      <c r="DB7" s="79">
        <v>20.758</v>
      </c>
      <c r="DD7" s="7" t="s">
        <v>19</v>
      </c>
      <c r="DE7" s="5" t="s">
        <v>24</v>
      </c>
      <c r="DF7" s="38">
        <v>15.29</v>
      </c>
      <c r="DG7" s="38">
        <v>15.86</v>
      </c>
      <c r="DH7" s="25">
        <v>15.86</v>
      </c>
      <c r="DI7" s="62" t="s">
        <v>155</v>
      </c>
      <c r="DJ7" s="143">
        <v>24.44</v>
      </c>
      <c r="DK7" s="143">
        <v>24.49</v>
      </c>
      <c r="DL7" s="54">
        <v>14.49</v>
      </c>
      <c r="DN7" s="34" t="s">
        <v>19</v>
      </c>
      <c r="DO7" s="59" t="s">
        <v>112</v>
      </c>
      <c r="DP7" s="81">
        <v>16.649</v>
      </c>
      <c r="DQ7" s="82" t="s">
        <v>111</v>
      </c>
      <c r="DR7" s="79">
        <v>20.74</v>
      </c>
      <c r="DT7" s="34" t="s">
        <v>19</v>
      </c>
      <c r="DU7" s="59" t="s">
        <v>559</v>
      </c>
      <c r="DV7" s="59" t="s">
        <v>24</v>
      </c>
      <c r="DW7" s="270">
        <v>21.351</v>
      </c>
      <c r="DX7" s="270">
        <v>21.831</v>
      </c>
      <c r="DY7" s="79">
        <v>21.831</v>
      </c>
      <c r="EA7" s="34" t="s">
        <v>19</v>
      </c>
      <c r="EB7" s="59" t="s">
        <v>687</v>
      </c>
      <c r="EC7" s="54">
        <v>18.83</v>
      </c>
      <c r="ED7" s="62" t="s">
        <v>457</v>
      </c>
      <c r="EE7" s="61">
        <v>38.99</v>
      </c>
      <c r="EG7" s="34" t="s">
        <v>19</v>
      </c>
      <c r="EH7" s="59" t="s">
        <v>84</v>
      </c>
      <c r="EI7" s="282">
        <v>18.91</v>
      </c>
      <c r="EJ7" s="62" t="s">
        <v>457</v>
      </c>
      <c r="EK7" s="54">
        <v>27.08</v>
      </c>
      <c r="EM7" s="34" t="s">
        <v>19</v>
      </c>
      <c r="EN7" s="59" t="s">
        <v>695</v>
      </c>
      <c r="EO7" s="79">
        <v>16.958</v>
      </c>
      <c r="EP7" s="26" t="s">
        <v>24</v>
      </c>
      <c r="EQ7" s="32">
        <v>20.584</v>
      </c>
      <c r="ES7" s="34" t="s">
        <v>19</v>
      </c>
      <c r="ET7" s="59" t="s">
        <v>84</v>
      </c>
      <c r="EU7" s="54">
        <v>18.14</v>
      </c>
      <c r="EW7" s="205"/>
      <c r="EY7" s="34" t="s">
        <v>19</v>
      </c>
      <c r="EZ7" s="59" t="s">
        <v>111</v>
      </c>
      <c r="FA7" s="54">
        <v>16.4</v>
      </c>
      <c r="FB7" s="62" t="s">
        <v>69</v>
      </c>
      <c r="FC7" s="54">
        <v>26.14</v>
      </c>
      <c r="FE7" s="7" t="s">
        <v>19</v>
      </c>
      <c r="FF7" s="5" t="s">
        <v>270</v>
      </c>
      <c r="FG7" s="25">
        <v>19.56</v>
      </c>
      <c r="FH7" s="62" t="s">
        <v>92</v>
      </c>
      <c r="FI7" s="54">
        <v>40.57</v>
      </c>
      <c r="FK7" s="34" t="s">
        <v>19</v>
      </c>
      <c r="FL7" s="59" t="s">
        <v>25</v>
      </c>
      <c r="FM7" s="54">
        <v>27.92</v>
      </c>
      <c r="FO7" s="34" t="s">
        <v>19</v>
      </c>
      <c r="FP7" s="59" t="s">
        <v>12</v>
      </c>
      <c r="FQ7" s="124">
        <v>0</v>
      </c>
      <c r="FR7" s="79">
        <v>40.685</v>
      </c>
      <c r="FT7" s="34" t="s">
        <v>19</v>
      </c>
      <c r="FU7" s="59" t="s">
        <v>371</v>
      </c>
      <c r="FV7" s="61">
        <v>20.325</v>
      </c>
      <c r="FZ7" s="34" t="s">
        <v>18</v>
      </c>
      <c r="GA7" s="59" t="s">
        <v>155</v>
      </c>
      <c r="GB7" s="143">
        <v>78</v>
      </c>
      <c r="GC7" s="124">
        <v>0</v>
      </c>
      <c r="GD7" s="143">
        <f t="shared" si="0"/>
        <v>78</v>
      </c>
      <c r="GE7" s="124">
        <v>14</v>
      </c>
      <c r="GF7" s="143">
        <v>35.09</v>
      </c>
      <c r="GG7" s="124">
        <v>0</v>
      </c>
      <c r="GH7" s="143">
        <f t="shared" si="1"/>
        <v>35.09</v>
      </c>
      <c r="GI7" s="124">
        <v>4</v>
      </c>
      <c r="GJ7" s="295">
        <f t="shared" si="2"/>
        <v>18</v>
      </c>
      <c r="GK7" s="34" t="s">
        <v>18</v>
      </c>
      <c r="GL7" s="59" t="s">
        <v>198</v>
      </c>
      <c r="GM7" s="143">
        <v>70.19</v>
      </c>
      <c r="GN7" s="124">
        <v>0</v>
      </c>
      <c r="GO7" s="143">
        <f t="shared" si="3"/>
        <v>70.19</v>
      </c>
      <c r="GP7" s="124">
        <v>3</v>
      </c>
      <c r="GQ7" s="143">
        <v>45.55</v>
      </c>
      <c r="GR7" s="124">
        <v>15</v>
      </c>
      <c r="GS7" s="143">
        <f t="shared" si="4"/>
        <v>60.55</v>
      </c>
      <c r="GT7" s="124">
        <v>7</v>
      </c>
      <c r="GU7" s="61">
        <f t="shared" si="5"/>
        <v>10</v>
      </c>
      <c r="GW7" s="34" t="s">
        <v>18</v>
      </c>
      <c r="GX7" s="59" t="s">
        <v>941</v>
      </c>
      <c r="GY7" s="187">
        <v>0.021064814814814814</v>
      </c>
      <c r="GZ7" s="187">
        <v>0.0021296296296296298</v>
      </c>
      <c r="HA7" s="187">
        <f>GY7-GZ7</f>
        <v>0.018935185185185183</v>
      </c>
      <c r="HB7" s="187">
        <v>0.00625</v>
      </c>
      <c r="HC7" s="187">
        <f t="shared" si="6"/>
        <v>0.025185185185185185</v>
      </c>
      <c r="HD7" s="124">
        <v>6</v>
      </c>
      <c r="HE7" s="124">
        <v>0</v>
      </c>
      <c r="HF7" s="124">
        <v>0</v>
      </c>
      <c r="HG7" s="124">
        <v>0</v>
      </c>
      <c r="HH7" s="124">
        <v>0</v>
      </c>
      <c r="HI7" s="61">
        <v>3</v>
      </c>
    </row>
    <row r="8" spans="1:217" ht="13.5" thickBot="1">
      <c r="A8" s="34" t="s">
        <v>20</v>
      </c>
      <c r="B8" s="59" t="s">
        <v>28</v>
      </c>
      <c r="C8" s="61" t="s">
        <v>35</v>
      </c>
      <c r="G8" s="34" t="s">
        <v>20</v>
      </c>
      <c r="H8" s="59" t="s">
        <v>84</v>
      </c>
      <c r="I8" s="61">
        <v>33.69</v>
      </c>
      <c r="M8" s="7" t="s">
        <v>20</v>
      </c>
      <c r="N8" s="5" t="s">
        <v>24</v>
      </c>
      <c r="O8" s="31">
        <v>19.446</v>
      </c>
      <c r="P8" s="31">
        <v>9.453</v>
      </c>
      <c r="Q8" s="31">
        <v>19.446</v>
      </c>
      <c r="R8" s="32">
        <v>19.426</v>
      </c>
      <c r="S8" s="26" t="s">
        <v>24</v>
      </c>
      <c r="T8" s="31">
        <v>27.478</v>
      </c>
      <c r="U8" s="31">
        <v>11.868</v>
      </c>
      <c r="V8" s="31">
        <v>26.534</v>
      </c>
      <c r="W8" s="32">
        <v>27.478</v>
      </c>
      <c r="Y8" s="34" t="s">
        <v>18</v>
      </c>
      <c r="Z8" s="68" t="s">
        <v>237</v>
      </c>
      <c r="AA8" s="270">
        <v>1</v>
      </c>
      <c r="AB8" s="143">
        <v>55.63</v>
      </c>
      <c r="AC8" s="296">
        <v>10</v>
      </c>
      <c r="AD8" s="143">
        <v>55.09</v>
      </c>
      <c r="AE8" s="296">
        <v>25</v>
      </c>
      <c r="AF8" s="143">
        <v>72.55</v>
      </c>
      <c r="AG8" s="296">
        <v>0</v>
      </c>
      <c r="AH8" s="54">
        <v>861.82</v>
      </c>
      <c r="AJ8" s="34" t="s">
        <v>20</v>
      </c>
      <c r="AK8" s="59" t="s">
        <v>88</v>
      </c>
      <c r="AL8" s="61">
        <v>28.08</v>
      </c>
      <c r="AP8" s="34" t="s">
        <v>20</v>
      </c>
      <c r="AQ8" s="59" t="s">
        <v>266</v>
      </c>
      <c r="AR8" s="61" t="s">
        <v>325</v>
      </c>
      <c r="AV8" s="34" t="s">
        <v>20</v>
      </c>
      <c r="AW8" s="59" t="s">
        <v>273</v>
      </c>
      <c r="AX8" s="54">
        <v>43.91</v>
      </c>
      <c r="AZ8" s="34" t="s">
        <v>20</v>
      </c>
      <c r="BA8" s="59" t="s">
        <v>25</v>
      </c>
      <c r="BB8" s="292">
        <v>32.9</v>
      </c>
      <c r="BD8" s="299"/>
      <c r="BF8" s="34" t="s">
        <v>20</v>
      </c>
      <c r="BG8" s="59" t="s">
        <v>119</v>
      </c>
      <c r="BH8" s="124" t="s">
        <v>291</v>
      </c>
      <c r="BI8" s="270" t="s">
        <v>337</v>
      </c>
      <c r="BJ8" s="279">
        <v>16.976</v>
      </c>
      <c r="BK8" s="280" t="s">
        <v>337</v>
      </c>
      <c r="BL8" s="62" t="s">
        <v>114</v>
      </c>
      <c r="BM8" s="270" t="s">
        <v>295</v>
      </c>
      <c r="BN8" s="270" t="s">
        <v>355</v>
      </c>
      <c r="BO8" s="68">
        <v>25.465</v>
      </c>
      <c r="BP8" s="79" t="s">
        <v>355</v>
      </c>
      <c r="BR8" s="34" t="s">
        <v>20</v>
      </c>
      <c r="BS8" s="59" t="s">
        <v>69</v>
      </c>
      <c r="BT8" s="124" t="s">
        <v>380</v>
      </c>
      <c r="BU8" s="124" t="s">
        <v>380</v>
      </c>
      <c r="BV8" s="281">
        <v>16.754</v>
      </c>
      <c r="BW8" s="62" t="s">
        <v>196</v>
      </c>
      <c r="BX8" s="124" t="s">
        <v>403</v>
      </c>
      <c r="BY8" s="124" t="s">
        <v>403</v>
      </c>
      <c r="BZ8" s="281">
        <v>27.73</v>
      </c>
      <c r="CB8" s="7" t="s">
        <v>20</v>
      </c>
      <c r="CC8" s="5" t="s">
        <v>271</v>
      </c>
      <c r="CD8" s="90">
        <v>18.89</v>
      </c>
      <c r="CE8" s="62" t="s">
        <v>111</v>
      </c>
      <c r="CF8" s="54">
        <v>23.77</v>
      </c>
      <c r="CH8" s="34" t="s">
        <v>20</v>
      </c>
      <c r="CI8" s="59" t="s">
        <v>110</v>
      </c>
      <c r="CJ8" s="81" t="s">
        <v>522</v>
      </c>
      <c r="CK8" s="62" t="s">
        <v>116</v>
      </c>
      <c r="CL8" s="61" t="s">
        <v>39</v>
      </c>
      <c r="CN8" s="34" t="s">
        <v>20</v>
      </c>
      <c r="CO8" s="59" t="s">
        <v>118</v>
      </c>
      <c r="CP8" s="270">
        <v>16.78</v>
      </c>
      <c r="CQ8" s="270">
        <v>15.438</v>
      </c>
      <c r="CR8" s="81">
        <v>16.78</v>
      </c>
      <c r="CS8" s="62" t="s">
        <v>494</v>
      </c>
      <c r="CT8" s="270">
        <v>32.75</v>
      </c>
      <c r="CU8" s="270">
        <v>31.829</v>
      </c>
      <c r="CV8" s="79">
        <v>32.75</v>
      </c>
      <c r="CX8" s="34" t="s">
        <v>20</v>
      </c>
      <c r="CY8" s="59" t="s">
        <v>84</v>
      </c>
      <c r="CZ8" s="61">
        <v>15.709</v>
      </c>
      <c r="DA8" s="62" t="s">
        <v>490</v>
      </c>
      <c r="DB8" s="79">
        <v>20.778</v>
      </c>
      <c r="DD8" s="34" t="s">
        <v>20</v>
      </c>
      <c r="DE8" s="59" t="s">
        <v>363</v>
      </c>
      <c r="DF8" s="143">
        <v>16.13</v>
      </c>
      <c r="DG8" s="143">
        <v>15.57</v>
      </c>
      <c r="DH8" s="54">
        <v>16.13</v>
      </c>
      <c r="DI8" s="62" t="s">
        <v>468</v>
      </c>
      <c r="DJ8" s="143" t="s">
        <v>39</v>
      </c>
      <c r="DK8" s="143" t="s">
        <v>39</v>
      </c>
      <c r="DL8" s="54" t="s">
        <v>39</v>
      </c>
      <c r="DN8" s="34" t="s">
        <v>20</v>
      </c>
      <c r="DO8" s="59" t="s">
        <v>680</v>
      </c>
      <c r="DP8" s="81">
        <v>16.708</v>
      </c>
      <c r="DQ8" s="82" t="s">
        <v>116</v>
      </c>
      <c r="DR8" s="79">
        <v>21.022</v>
      </c>
      <c r="DT8" s="34" t="s">
        <v>20</v>
      </c>
      <c r="DU8" s="59" t="s">
        <v>560</v>
      </c>
      <c r="DV8" s="59" t="s">
        <v>24</v>
      </c>
      <c r="DW8" s="270">
        <v>21.872</v>
      </c>
      <c r="DX8" s="270">
        <v>21.562</v>
      </c>
      <c r="DY8" s="79">
        <v>21.872</v>
      </c>
      <c r="EA8" s="34" t="s">
        <v>20</v>
      </c>
      <c r="EB8" s="59" t="s">
        <v>567</v>
      </c>
      <c r="EC8" s="54">
        <v>18.97</v>
      </c>
      <c r="ED8" s="73" t="s">
        <v>148</v>
      </c>
      <c r="EE8" s="64" t="s">
        <v>39</v>
      </c>
      <c r="EG8" s="34" t="s">
        <v>20</v>
      </c>
      <c r="EH8" s="59" t="s">
        <v>148</v>
      </c>
      <c r="EI8" s="282">
        <v>19.25</v>
      </c>
      <c r="EJ8" s="62" t="s">
        <v>369</v>
      </c>
      <c r="EK8" s="54">
        <v>27.84</v>
      </c>
      <c r="EM8" s="34" t="s">
        <v>20</v>
      </c>
      <c r="EN8" s="59" t="s">
        <v>84</v>
      </c>
      <c r="EO8" s="79">
        <v>17.033</v>
      </c>
      <c r="EP8" s="62" t="s">
        <v>116</v>
      </c>
      <c r="EQ8" s="79">
        <v>21.096</v>
      </c>
      <c r="ES8" s="34" t="s">
        <v>20</v>
      </c>
      <c r="ET8" s="59" t="s">
        <v>698</v>
      </c>
      <c r="EU8" s="54">
        <v>18.18</v>
      </c>
      <c r="EW8" s="205"/>
      <c r="EY8" s="34" t="s">
        <v>20</v>
      </c>
      <c r="EZ8" s="59" t="s">
        <v>363</v>
      </c>
      <c r="FA8" s="54">
        <v>16.71</v>
      </c>
      <c r="FB8" s="62" t="s">
        <v>507</v>
      </c>
      <c r="FC8" s="54">
        <v>26.49</v>
      </c>
      <c r="FE8" s="34" t="s">
        <v>20</v>
      </c>
      <c r="FF8" s="59" t="s">
        <v>84</v>
      </c>
      <c r="FG8" s="54">
        <v>19.93</v>
      </c>
      <c r="FH8" s="73" t="s">
        <v>116</v>
      </c>
      <c r="FI8" s="202" t="s">
        <v>39</v>
      </c>
      <c r="FK8" s="34" t="s">
        <v>20</v>
      </c>
      <c r="FL8" s="59" t="s">
        <v>26</v>
      </c>
      <c r="FM8" s="54">
        <v>28.87</v>
      </c>
      <c r="FO8" s="34" t="s">
        <v>20</v>
      </c>
      <c r="FP8" s="59" t="s">
        <v>688</v>
      </c>
      <c r="FQ8" s="124">
        <v>0</v>
      </c>
      <c r="FR8" s="79">
        <v>43.037</v>
      </c>
      <c r="FT8" s="7" t="s">
        <v>20</v>
      </c>
      <c r="FU8" s="5" t="s">
        <v>271</v>
      </c>
      <c r="FV8" s="8">
        <v>20.624</v>
      </c>
      <c r="FZ8" s="34" t="s">
        <v>19</v>
      </c>
      <c r="GA8" s="59" t="s">
        <v>157</v>
      </c>
      <c r="GB8" s="143">
        <v>66.38</v>
      </c>
      <c r="GC8" s="124">
        <v>0</v>
      </c>
      <c r="GD8" s="143">
        <f t="shared" si="0"/>
        <v>66.38</v>
      </c>
      <c r="GE8" s="124">
        <v>11</v>
      </c>
      <c r="GF8" s="143">
        <v>38.46</v>
      </c>
      <c r="GG8" s="124">
        <v>0</v>
      </c>
      <c r="GH8" s="143">
        <f t="shared" si="1"/>
        <v>38.46</v>
      </c>
      <c r="GI8" s="124">
        <v>9</v>
      </c>
      <c r="GJ8" s="295">
        <f t="shared" si="2"/>
        <v>20</v>
      </c>
      <c r="GK8" s="34" t="s">
        <v>19</v>
      </c>
      <c r="GL8" s="59" t="s">
        <v>151</v>
      </c>
      <c r="GM8" s="143">
        <v>109.16</v>
      </c>
      <c r="GN8" s="124">
        <v>120</v>
      </c>
      <c r="GO8" s="143">
        <f t="shared" si="3"/>
        <v>229.16</v>
      </c>
      <c r="GP8" s="124">
        <v>8</v>
      </c>
      <c r="GQ8" s="143">
        <v>49.94</v>
      </c>
      <c r="GR8" s="124">
        <v>0</v>
      </c>
      <c r="GS8" s="143">
        <f t="shared" si="4"/>
        <v>49.94</v>
      </c>
      <c r="GT8" s="124">
        <v>4</v>
      </c>
      <c r="GU8" s="61">
        <f t="shared" si="5"/>
        <v>12</v>
      </c>
      <c r="GW8" s="34" t="s">
        <v>19</v>
      </c>
      <c r="GX8" s="59" t="s">
        <v>946</v>
      </c>
      <c r="GY8" s="187">
        <v>0.01621527777777778</v>
      </c>
      <c r="GZ8" s="187"/>
      <c r="HA8" s="187">
        <f aca="true" t="shared" si="7" ref="HA8:HA39">GY8-GZ8</f>
        <v>0.01621527777777778</v>
      </c>
      <c r="HB8" s="187">
        <v>0.009722222222222222</v>
      </c>
      <c r="HC8" s="187">
        <f t="shared" si="6"/>
        <v>0.025937500000000002</v>
      </c>
      <c r="HD8" s="124">
        <v>9</v>
      </c>
      <c r="HE8" s="124">
        <v>5</v>
      </c>
      <c r="HF8" s="124">
        <v>0</v>
      </c>
      <c r="HG8" s="124">
        <v>0</v>
      </c>
      <c r="HH8" s="124">
        <v>0</v>
      </c>
      <c r="HI8" s="61">
        <v>0</v>
      </c>
    </row>
    <row r="9" spans="1:217" ht="13.5" thickBot="1">
      <c r="A9" s="34" t="s">
        <v>21</v>
      </c>
      <c r="B9" s="59" t="s">
        <v>29</v>
      </c>
      <c r="C9" s="61" t="s">
        <v>36</v>
      </c>
      <c r="G9" s="34" t="s">
        <v>21</v>
      </c>
      <c r="H9" s="59" t="s">
        <v>85</v>
      </c>
      <c r="I9" s="61">
        <v>34.47</v>
      </c>
      <c r="M9" s="34" t="s">
        <v>21</v>
      </c>
      <c r="N9" s="59" t="s">
        <v>111</v>
      </c>
      <c r="O9" s="270">
        <v>20.076</v>
      </c>
      <c r="P9" s="270">
        <v>8.388</v>
      </c>
      <c r="Q9" s="270">
        <v>20.076</v>
      </c>
      <c r="R9" s="79">
        <v>19.081</v>
      </c>
      <c r="S9" s="62" t="s">
        <v>125</v>
      </c>
      <c r="T9" s="270">
        <v>29.237</v>
      </c>
      <c r="U9" s="270">
        <v>16.113</v>
      </c>
      <c r="V9" s="270">
        <v>26.195</v>
      </c>
      <c r="W9" s="79">
        <v>29.237</v>
      </c>
      <c r="Y9" s="34" t="s">
        <v>19</v>
      </c>
      <c r="Z9" s="68" t="s">
        <v>238</v>
      </c>
      <c r="AA9" s="270">
        <v>1</v>
      </c>
      <c r="AB9" s="143">
        <v>65.88</v>
      </c>
      <c r="AC9" s="296">
        <v>25</v>
      </c>
      <c r="AD9" s="143">
        <v>53.29</v>
      </c>
      <c r="AE9" s="296">
        <v>15</v>
      </c>
      <c r="AF9" s="143">
        <v>72.81</v>
      </c>
      <c r="AG9" s="296">
        <v>0</v>
      </c>
      <c r="AH9" s="54">
        <v>858.9</v>
      </c>
      <c r="AJ9" s="34" t="s">
        <v>21</v>
      </c>
      <c r="AK9" s="59" t="s">
        <v>221</v>
      </c>
      <c r="AL9" s="61">
        <v>42.58</v>
      </c>
      <c r="AP9" s="34" t="s">
        <v>21</v>
      </c>
      <c r="AQ9" s="59" t="s">
        <v>267</v>
      </c>
      <c r="AR9" s="61" t="s">
        <v>326</v>
      </c>
      <c r="AV9" s="34" t="s">
        <v>21</v>
      </c>
      <c r="AW9" s="59" t="s">
        <v>149</v>
      </c>
      <c r="AX9" s="54">
        <v>46.04</v>
      </c>
      <c r="AZ9" s="34" t="s">
        <v>21</v>
      </c>
      <c r="BA9" s="59" t="s">
        <v>287</v>
      </c>
      <c r="BB9" s="292">
        <v>34.1</v>
      </c>
      <c r="BD9" s="300"/>
      <c r="BF9" s="34" t="s">
        <v>21</v>
      </c>
      <c r="BG9" s="59" t="s">
        <v>110</v>
      </c>
      <c r="BH9" s="124" t="s">
        <v>295</v>
      </c>
      <c r="BI9" s="270" t="s">
        <v>338</v>
      </c>
      <c r="BJ9" s="279">
        <v>16.838</v>
      </c>
      <c r="BK9" s="280" t="s">
        <v>338</v>
      </c>
      <c r="BL9" s="26" t="s">
        <v>24</v>
      </c>
      <c r="BM9" s="31" t="s">
        <v>292</v>
      </c>
      <c r="BN9" s="31" t="s">
        <v>356</v>
      </c>
      <c r="BO9" s="37">
        <v>28.905</v>
      </c>
      <c r="BP9" s="32" t="s">
        <v>356</v>
      </c>
      <c r="BR9" s="34" t="s">
        <v>21</v>
      </c>
      <c r="BS9" s="59" t="s">
        <v>371</v>
      </c>
      <c r="BT9" s="124" t="s">
        <v>381</v>
      </c>
      <c r="BU9" s="124" t="s">
        <v>381</v>
      </c>
      <c r="BV9" s="281">
        <v>17.094</v>
      </c>
      <c r="BW9" s="62" t="s">
        <v>155</v>
      </c>
      <c r="BX9" s="124" t="s">
        <v>39</v>
      </c>
      <c r="BY9" s="124" t="s">
        <v>39</v>
      </c>
      <c r="BZ9" s="61" t="s">
        <v>39</v>
      </c>
      <c r="CB9" s="34" t="s">
        <v>21</v>
      </c>
      <c r="CC9" s="59" t="s">
        <v>453</v>
      </c>
      <c r="CD9" s="282">
        <v>20.58</v>
      </c>
      <c r="CE9" s="73" t="s">
        <v>89</v>
      </c>
      <c r="CF9" s="202">
        <v>35.36</v>
      </c>
      <c r="CH9" s="7" t="s">
        <v>21</v>
      </c>
      <c r="CI9" s="5" t="s">
        <v>270</v>
      </c>
      <c r="CJ9" s="92" t="s">
        <v>523</v>
      </c>
      <c r="CK9" s="73" t="s">
        <v>274</v>
      </c>
      <c r="CL9" s="64" t="s">
        <v>39</v>
      </c>
      <c r="CN9" s="34" t="s">
        <v>21</v>
      </c>
      <c r="CO9" s="59" t="s">
        <v>112</v>
      </c>
      <c r="CP9" s="270">
        <v>16.959</v>
      </c>
      <c r="CQ9" s="270">
        <v>16.159</v>
      </c>
      <c r="CR9" s="81">
        <v>16.959</v>
      </c>
      <c r="CS9" s="73" t="s">
        <v>116</v>
      </c>
      <c r="CT9" s="301" t="s">
        <v>39</v>
      </c>
      <c r="CU9" s="301" t="s">
        <v>39</v>
      </c>
      <c r="CV9" s="80" t="s">
        <v>39</v>
      </c>
      <c r="CX9" s="34" t="s">
        <v>21</v>
      </c>
      <c r="CY9" s="59" t="s">
        <v>99</v>
      </c>
      <c r="CZ9" s="61">
        <v>15.862</v>
      </c>
      <c r="DA9" s="26" t="s">
        <v>24</v>
      </c>
      <c r="DB9" s="32">
        <v>20.949</v>
      </c>
      <c r="DD9" s="34" t="s">
        <v>21</v>
      </c>
      <c r="DE9" s="59" t="s">
        <v>113</v>
      </c>
      <c r="DF9" s="143">
        <v>16.57</v>
      </c>
      <c r="DG9" s="143">
        <v>16.06</v>
      </c>
      <c r="DH9" s="54">
        <v>16.57</v>
      </c>
      <c r="DI9" s="73" t="s">
        <v>154</v>
      </c>
      <c r="DJ9" s="201" t="s">
        <v>39</v>
      </c>
      <c r="DK9" s="201" t="s">
        <v>39</v>
      </c>
      <c r="DL9" s="202" t="s">
        <v>39</v>
      </c>
      <c r="DN9" s="34" t="s">
        <v>21</v>
      </c>
      <c r="DO9" s="59" t="s">
        <v>84</v>
      </c>
      <c r="DP9" s="81">
        <v>16.802</v>
      </c>
      <c r="DQ9" s="82" t="s">
        <v>155</v>
      </c>
      <c r="DR9" s="79">
        <v>25.267</v>
      </c>
      <c r="DT9" s="34" t="s">
        <v>21</v>
      </c>
      <c r="DU9" s="59" t="s">
        <v>561</v>
      </c>
      <c r="DV9" s="59" t="s">
        <v>24</v>
      </c>
      <c r="DW9" s="270">
        <v>22.291</v>
      </c>
      <c r="DX9" s="270">
        <v>22.608</v>
      </c>
      <c r="DY9" s="79">
        <v>22.608</v>
      </c>
      <c r="EA9" s="34" t="s">
        <v>21</v>
      </c>
      <c r="EB9" s="59" t="s">
        <v>674</v>
      </c>
      <c r="EC9" s="54">
        <v>20</v>
      </c>
      <c r="EG9" s="34" t="s">
        <v>21</v>
      </c>
      <c r="EH9" s="59" t="s">
        <v>12</v>
      </c>
      <c r="EI9" s="282">
        <v>19.91</v>
      </c>
      <c r="EJ9" s="73" t="s">
        <v>196</v>
      </c>
      <c r="EK9" s="202">
        <v>28.55</v>
      </c>
      <c r="EM9" s="34" t="s">
        <v>21</v>
      </c>
      <c r="EN9" s="59" t="s">
        <v>110</v>
      </c>
      <c r="EO9" s="79">
        <v>17.051</v>
      </c>
      <c r="EP9" s="62" t="s">
        <v>110</v>
      </c>
      <c r="EQ9" s="79">
        <v>22.448</v>
      </c>
      <c r="ES9" s="34" t="s">
        <v>21</v>
      </c>
      <c r="ET9" s="59" t="s">
        <v>440</v>
      </c>
      <c r="EU9" s="54">
        <v>18.4</v>
      </c>
      <c r="EW9" s="205"/>
      <c r="EY9" s="34" t="s">
        <v>21</v>
      </c>
      <c r="EZ9" s="59" t="s">
        <v>69</v>
      </c>
      <c r="FA9" s="54">
        <v>16.79</v>
      </c>
      <c r="FB9" s="62" t="s">
        <v>363</v>
      </c>
      <c r="FC9" s="54" t="s">
        <v>39</v>
      </c>
      <c r="FE9" s="34" t="s">
        <v>21</v>
      </c>
      <c r="FF9" s="59" t="s">
        <v>91</v>
      </c>
      <c r="FG9" s="54">
        <v>21.26</v>
      </c>
      <c r="FI9" s="205"/>
      <c r="FK9" s="34" t="s">
        <v>21</v>
      </c>
      <c r="FL9" s="59" t="s">
        <v>38</v>
      </c>
      <c r="FM9" s="54">
        <v>35.39</v>
      </c>
      <c r="FO9" s="34" t="s">
        <v>21</v>
      </c>
      <c r="FP9" s="59" t="s">
        <v>197</v>
      </c>
      <c r="FQ9" s="124">
        <v>2</v>
      </c>
      <c r="FR9" s="79">
        <v>44.922</v>
      </c>
      <c r="FT9" s="34" t="s">
        <v>21</v>
      </c>
      <c r="FU9" s="59" t="s">
        <v>12</v>
      </c>
      <c r="FV9" s="61">
        <v>22.124</v>
      </c>
      <c r="FZ9" s="34" t="s">
        <v>19</v>
      </c>
      <c r="GA9" s="59" t="s">
        <v>81</v>
      </c>
      <c r="GB9" s="143">
        <v>60.56</v>
      </c>
      <c r="GC9" s="124">
        <v>0</v>
      </c>
      <c r="GD9" s="143">
        <f t="shared" si="0"/>
        <v>60.56</v>
      </c>
      <c r="GE9" s="124">
        <v>7</v>
      </c>
      <c r="GF9" s="143">
        <v>44</v>
      </c>
      <c r="GG9" s="124">
        <v>0</v>
      </c>
      <c r="GH9" s="143">
        <f t="shared" si="1"/>
        <v>44</v>
      </c>
      <c r="GI9" s="124">
        <v>13</v>
      </c>
      <c r="GJ9" s="295">
        <f t="shared" si="2"/>
        <v>20</v>
      </c>
      <c r="GK9" s="34" t="s">
        <v>19</v>
      </c>
      <c r="GL9" s="59" t="s">
        <v>1088</v>
      </c>
      <c r="GM9" s="143">
        <v>81.03</v>
      </c>
      <c r="GN9" s="124">
        <v>60</v>
      </c>
      <c r="GO9" s="143">
        <f t="shared" si="3"/>
        <v>141.03</v>
      </c>
      <c r="GP9" s="124">
        <v>4</v>
      </c>
      <c r="GQ9" s="143">
        <v>62.81</v>
      </c>
      <c r="GR9" s="124">
        <v>0</v>
      </c>
      <c r="GS9" s="143">
        <f t="shared" si="4"/>
        <v>62.81</v>
      </c>
      <c r="GT9" s="124">
        <v>8</v>
      </c>
      <c r="GU9" s="61">
        <f t="shared" si="5"/>
        <v>12</v>
      </c>
      <c r="GW9" s="34" t="s">
        <v>20</v>
      </c>
      <c r="GX9" s="59" t="s">
        <v>949</v>
      </c>
      <c r="GY9" s="187">
        <v>0.019537037037037037</v>
      </c>
      <c r="GZ9" s="187"/>
      <c r="HA9" s="187">
        <f t="shared" si="7"/>
        <v>0.019537037037037037</v>
      </c>
      <c r="HB9" s="187">
        <v>0.006944444444444444</v>
      </c>
      <c r="HC9" s="187">
        <f t="shared" si="6"/>
        <v>0.02648148148148148</v>
      </c>
      <c r="HD9" s="124">
        <v>4</v>
      </c>
      <c r="HE9" s="124">
        <v>6</v>
      </c>
      <c r="HF9" s="124">
        <v>0</v>
      </c>
      <c r="HG9" s="124">
        <v>0</v>
      </c>
      <c r="HH9" s="124">
        <v>0</v>
      </c>
      <c r="HI9" s="61">
        <v>0</v>
      </c>
    </row>
    <row r="10" spans="1:217" ht="13.5" thickBot="1">
      <c r="A10" s="34" t="s">
        <v>22</v>
      </c>
      <c r="B10" s="59" t="s">
        <v>37</v>
      </c>
      <c r="C10" s="61" t="s">
        <v>1121</v>
      </c>
      <c r="G10" s="34" t="s">
        <v>22</v>
      </c>
      <c r="H10" s="59" t="s">
        <v>86</v>
      </c>
      <c r="I10" s="61">
        <v>35.82</v>
      </c>
      <c r="M10" s="34" t="s">
        <v>22</v>
      </c>
      <c r="N10" s="59" t="s">
        <v>112</v>
      </c>
      <c r="O10" s="270">
        <v>20.199</v>
      </c>
      <c r="P10" s="270">
        <v>7.738</v>
      </c>
      <c r="Q10" s="270">
        <v>16.339</v>
      </c>
      <c r="R10" s="79">
        <v>20.199</v>
      </c>
      <c r="S10" s="73" t="s">
        <v>69</v>
      </c>
      <c r="T10" s="301">
        <v>45.155</v>
      </c>
      <c r="U10" s="301">
        <v>15.842</v>
      </c>
      <c r="V10" s="301">
        <v>44.398</v>
      </c>
      <c r="W10" s="80">
        <v>45.155</v>
      </c>
      <c r="Y10" s="34" t="s">
        <v>20</v>
      </c>
      <c r="Z10" s="68" t="s">
        <v>239</v>
      </c>
      <c r="AA10" s="270">
        <v>1</v>
      </c>
      <c r="AB10" s="143">
        <v>59.46</v>
      </c>
      <c r="AC10" s="296">
        <v>15</v>
      </c>
      <c r="AD10" s="143">
        <v>65.55</v>
      </c>
      <c r="AE10" s="296">
        <v>15</v>
      </c>
      <c r="AF10" s="143">
        <v>68.77</v>
      </c>
      <c r="AG10" s="296">
        <v>0</v>
      </c>
      <c r="AH10" s="54">
        <v>856.77</v>
      </c>
      <c r="AJ10" s="34" t="s">
        <v>22</v>
      </c>
      <c r="AK10" s="59" t="s">
        <v>89</v>
      </c>
      <c r="AL10" s="61">
        <v>45.72</v>
      </c>
      <c r="AP10" s="34" t="s">
        <v>22</v>
      </c>
      <c r="AQ10" s="59" t="s">
        <v>38</v>
      </c>
      <c r="AR10" s="61" t="s">
        <v>327</v>
      </c>
      <c r="AV10" s="34" t="s">
        <v>22</v>
      </c>
      <c r="AW10" s="59" t="s">
        <v>274</v>
      </c>
      <c r="AX10" s="54" t="s">
        <v>39</v>
      </c>
      <c r="AZ10" s="34" t="s">
        <v>22</v>
      </c>
      <c r="BA10" s="59" t="s">
        <v>26</v>
      </c>
      <c r="BB10" s="292">
        <v>35.8</v>
      </c>
      <c r="BD10" s="300"/>
      <c r="BF10" s="34" t="s">
        <v>22</v>
      </c>
      <c r="BG10" s="59" t="s">
        <v>155</v>
      </c>
      <c r="BH10" s="124" t="s">
        <v>292</v>
      </c>
      <c r="BI10" s="270" t="s">
        <v>339</v>
      </c>
      <c r="BJ10" s="279">
        <v>17.406</v>
      </c>
      <c r="BK10" s="280" t="s">
        <v>339</v>
      </c>
      <c r="BL10" s="62" t="s">
        <v>196</v>
      </c>
      <c r="BM10" s="270" t="s">
        <v>292</v>
      </c>
      <c r="BN10" s="270" t="s">
        <v>357</v>
      </c>
      <c r="BO10" s="68">
        <v>29.456</v>
      </c>
      <c r="BP10" s="79" t="s">
        <v>357</v>
      </c>
      <c r="BR10" s="34" t="s">
        <v>22</v>
      </c>
      <c r="BS10" s="59" t="s">
        <v>154</v>
      </c>
      <c r="BT10" s="124" t="s">
        <v>382</v>
      </c>
      <c r="BU10" s="124" t="s">
        <v>382</v>
      </c>
      <c r="BV10" s="281">
        <v>17.285</v>
      </c>
      <c r="BW10" s="73" t="s">
        <v>197</v>
      </c>
      <c r="BX10" s="302" t="s">
        <v>39</v>
      </c>
      <c r="BY10" s="302" t="s">
        <v>39</v>
      </c>
      <c r="BZ10" s="64" t="s">
        <v>39</v>
      </c>
      <c r="CB10" s="34" t="s">
        <v>22</v>
      </c>
      <c r="CC10" s="59" t="s">
        <v>90</v>
      </c>
      <c r="CD10" s="54">
        <v>20.58</v>
      </c>
      <c r="CH10" s="34" t="s">
        <v>22</v>
      </c>
      <c r="CI10" s="59" t="s">
        <v>91</v>
      </c>
      <c r="CJ10" s="79" t="s">
        <v>524</v>
      </c>
      <c r="CN10" s="34" t="s">
        <v>22</v>
      </c>
      <c r="CO10" s="59" t="s">
        <v>490</v>
      </c>
      <c r="CP10" s="270">
        <v>16.646</v>
      </c>
      <c r="CQ10" s="270">
        <v>17.348</v>
      </c>
      <c r="CR10" s="79">
        <v>17.348</v>
      </c>
      <c r="CX10" s="34" t="s">
        <v>22</v>
      </c>
      <c r="CY10" s="59" t="s">
        <v>309</v>
      </c>
      <c r="CZ10" s="79">
        <v>15.87</v>
      </c>
      <c r="DA10" s="62" t="s">
        <v>113</v>
      </c>
      <c r="DB10" s="79">
        <v>21.141</v>
      </c>
      <c r="DD10" s="34" t="s">
        <v>22</v>
      </c>
      <c r="DE10" s="59" t="s">
        <v>112</v>
      </c>
      <c r="DF10" s="143">
        <v>16.83</v>
      </c>
      <c r="DG10" s="143">
        <v>16.76</v>
      </c>
      <c r="DH10" s="54">
        <v>16.83</v>
      </c>
      <c r="DN10" s="34" t="s">
        <v>22</v>
      </c>
      <c r="DO10" s="59" t="s">
        <v>69</v>
      </c>
      <c r="DP10" s="81">
        <v>16.825</v>
      </c>
      <c r="DQ10" s="82" t="s">
        <v>113</v>
      </c>
      <c r="DR10" s="79">
        <v>26.482</v>
      </c>
      <c r="DT10" s="34" t="s">
        <v>22</v>
      </c>
      <c r="DU10" s="59" t="s">
        <v>562</v>
      </c>
      <c r="DV10" s="59" t="s">
        <v>24</v>
      </c>
      <c r="DW10" s="270">
        <v>22.648</v>
      </c>
      <c r="DX10" s="270">
        <v>22.645</v>
      </c>
      <c r="DY10" s="79">
        <v>22.648</v>
      </c>
      <c r="EA10" s="34" t="s">
        <v>22</v>
      </c>
      <c r="EB10" s="59" t="s">
        <v>84</v>
      </c>
      <c r="EC10" s="54">
        <v>20.07</v>
      </c>
      <c r="EG10" s="34" t="s">
        <v>22</v>
      </c>
      <c r="EH10" s="59" t="s">
        <v>154</v>
      </c>
      <c r="EI10" s="54">
        <v>20.2</v>
      </c>
      <c r="EK10" s="205"/>
      <c r="EM10" s="34" t="s">
        <v>22</v>
      </c>
      <c r="EN10" s="59" t="s">
        <v>116</v>
      </c>
      <c r="EO10" s="79">
        <v>17.329</v>
      </c>
      <c r="EP10" s="73" t="s">
        <v>125</v>
      </c>
      <c r="EQ10" s="80">
        <v>30.24</v>
      </c>
      <c r="ES10" s="34" t="s">
        <v>22</v>
      </c>
      <c r="ET10" s="59" t="s">
        <v>155</v>
      </c>
      <c r="EU10" s="54">
        <v>20.55</v>
      </c>
      <c r="EY10" s="34" t="s">
        <v>22</v>
      </c>
      <c r="EZ10" s="59" t="s">
        <v>483</v>
      </c>
      <c r="FA10" s="54">
        <v>17.68</v>
      </c>
      <c r="FB10" s="73" t="s">
        <v>84</v>
      </c>
      <c r="FC10" s="202" t="s">
        <v>39</v>
      </c>
      <c r="FE10" s="34" t="s">
        <v>22</v>
      </c>
      <c r="FF10" s="59" t="s">
        <v>88</v>
      </c>
      <c r="FG10" s="54">
        <v>21.63</v>
      </c>
      <c r="FI10" s="205"/>
      <c r="FK10" s="35" t="s">
        <v>22</v>
      </c>
      <c r="FL10" s="60" t="s">
        <v>266</v>
      </c>
      <c r="FM10" s="202" t="s">
        <v>733</v>
      </c>
      <c r="FO10" s="34" t="s">
        <v>22</v>
      </c>
      <c r="FP10" s="59" t="s">
        <v>28</v>
      </c>
      <c r="FQ10" s="124">
        <v>7</v>
      </c>
      <c r="FR10" s="79">
        <v>51.982</v>
      </c>
      <c r="FT10" s="34" t="s">
        <v>22</v>
      </c>
      <c r="FU10" s="59" t="s">
        <v>300</v>
      </c>
      <c r="FV10" s="61">
        <v>22.134</v>
      </c>
      <c r="FZ10" s="34" t="s">
        <v>20</v>
      </c>
      <c r="GA10" s="59" t="s">
        <v>117</v>
      </c>
      <c r="GB10" s="143">
        <v>87.72</v>
      </c>
      <c r="GC10" s="124">
        <v>0</v>
      </c>
      <c r="GD10" s="143">
        <f t="shared" si="0"/>
        <v>87.72</v>
      </c>
      <c r="GE10" s="124">
        <v>16</v>
      </c>
      <c r="GF10" s="143">
        <v>36.69</v>
      </c>
      <c r="GG10" s="124">
        <v>0</v>
      </c>
      <c r="GH10" s="143">
        <f t="shared" si="1"/>
        <v>36.69</v>
      </c>
      <c r="GI10" s="124">
        <v>7</v>
      </c>
      <c r="GJ10" s="295">
        <f t="shared" si="2"/>
        <v>23</v>
      </c>
      <c r="GK10" s="34" t="s">
        <v>20</v>
      </c>
      <c r="GL10" s="59" t="s">
        <v>196</v>
      </c>
      <c r="GM10" s="143">
        <v>95.1</v>
      </c>
      <c r="GN10" s="124">
        <v>300</v>
      </c>
      <c r="GO10" s="143">
        <f t="shared" si="3"/>
        <v>395.1</v>
      </c>
      <c r="GP10" s="124">
        <v>11</v>
      </c>
      <c r="GQ10" s="143">
        <v>44.08</v>
      </c>
      <c r="GR10" s="124">
        <v>0</v>
      </c>
      <c r="GS10" s="143">
        <f t="shared" si="4"/>
        <v>44.08</v>
      </c>
      <c r="GT10" s="124">
        <v>2</v>
      </c>
      <c r="GU10" s="61">
        <f t="shared" si="5"/>
        <v>13</v>
      </c>
      <c r="GW10" s="34" t="s">
        <v>21</v>
      </c>
      <c r="GX10" s="59" t="s">
        <v>953</v>
      </c>
      <c r="GY10" s="187">
        <v>0.01765046296296296</v>
      </c>
      <c r="GZ10" s="187"/>
      <c r="HA10" s="187">
        <f t="shared" si="7"/>
        <v>0.01765046296296296</v>
      </c>
      <c r="HB10" s="187">
        <v>0.009027777777777779</v>
      </c>
      <c r="HC10" s="187">
        <f t="shared" si="6"/>
        <v>0.02667824074074074</v>
      </c>
      <c r="HD10" s="124">
        <v>8</v>
      </c>
      <c r="HE10" s="124">
        <v>5</v>
      </c>
      <c r="HF10" s="124">
        <v>0</v>
      </c>
      <c r="HG10" s="124">
        <v>0</v>
      </c>
      <c r="HH10" s="124">
        <v>0</v>
      </c>
      <c r="HI10" s="61">
        <v>0</v>
      </c>
    </row>
    <row r="11" spans="1:217" ht="13.5" thickBot="1">
      <c r="A11" s="35" t="s">
        <v>23</v>
      </c>
      <c r="B11" s="60" t="s">
        <v>38</v>
      </c>
      <c r="C11" s="64" t="s">
        <v>39</v>
      </c>
      <c r="G11" s="34" t="s">
        <v>23</v>
      </c>
      <c r="H11" s="59" t="s">
        <v>87</v>
      </c>
      <c r="I11" s="61">
        <v>37.18</v>
      </c>
      <c r="M11" s="34" t="s">
        <v>23</v>
      </c>
      <c r="N11" s="59" t="s">
        <v>113</v>
      </c>
      <c r="O11" s="270">
        <v>20.983</v>
      </c>
      <c r="P11" s="270">
        <v>8.357</v>
      </c>
      <c r="Q11" s="270">
        <v>16.719</v>
      </c>
      <c r="R11" s="79">
        <v>20.983</v>
      </c>
      <c r="Y11" s="34" t="s">
        <v>21</v>
      </c>
      <c r="Z11" s="68" t="s">
        <v>240</v>
      </c>
      <c r="AA11" s="270">
        <v>1</v>
      </c>
      <c r="AB11" s="143">
        <v>62.65</v>
      </c>
      <c r="AC11" s="296">
        <v>5</v>
      </c>
      <c r="AD11" s="143">
        <v>59</v>
      </c>
      <c r="AE11" s="296">
        <v>35</v>
      </c>
      <c r="AF11" s="143">
        <v>74.93</v>
      </c>
      <c r="AG11" s="296">
        <v>5</v>
      </c>
      <c r="AH11" s="54">
        <v>852.42</v>
      </c>
      <c r="AJ11" s="34" t="s">
        <v>23</v>
      </c>
      <c r="AK11" s="59" t="s">
        <v>117</v>
      </c>
      <c r="AL11" s="61">
        <v>68.35</v>
      </c>
      <c r="AP11" s="34" t="s">
        <v>23</v>
      </c>
      <c r="AQ11" s="59" t="s">
        <v>268</v>
      </c>
      <c r="AR11" s="61" t="s">
        <v>328</v>
      </c>
      <c r="AV11" s="34" t="s">
        <v>23</v>
      </c>
      <c r="AW11" s="59" t="s">
        <v>275</v>
      </c>
      <c r="AX11" s="54" t="s">
        <v>39</v>
      </c>
      <c r="AZ11" s="34" t="s">
        <v>23</v>
      </c>
      <c r="BA11" s="59" t="s">
        <v>12</v>
      </c>
      <c r="BB11" s="292">
        <v>37.9</v>
      </c>
      <c r="BD11" s="300"/>
      <c r="BF11" s="34" t="s">
        <v>23</v>
      </c>
      <c r="BG11" s="59" t="s">
        <v>296</v>
      </c>
      <c r="BH11" s="124" t="s">
        <v>295</v>
      </c>
      <c r="BI11" s="270" t="s">
        <v>340</v>
      </c>
      <c r="BJ11" s="279" t="s">
        <v>340</v>
      </c>
      <c r="BK11" s="280">
        <v>17.581</v>
      </c>
      <c r="BL11" s="62" t="s">
        <v>81</v>
      </c>
      <c r="BM11" s="270" t="s">
        <v>292</v>
      </c>
      <c r="BN11" s="270" t="s">
        <v>358</v>
      </c>
      <c r="BO11" s="270" t="s">
        <v>358</v>
      </c>
      <c r="BP11" s="281">
        <v>34.703</v>
      </c>
      <c r="BR11" s="7" t="s">
        <v>23</v>
      </c>
      <c r="BS11" s="5" t="s">
        <v>271</v>
      </c>
      <c r="BT11" s="36" t="s">
        <v>383</v>
      </c>
      <c r="BU11" s="37">
        <v>17.489</v>
      </c>
      <c r="BV11" s="8" t="s">
        <v>383</v>
      </c>
      <c r="CB11" s="34" t="s">
        <v>23</v>
      </c>
      <c r="CC11" s="59" t="s">
        <v>454</v>
      </c>
      <c r="CD11" s="54">
        <v>21.24</v>
      </c>
      <c r="CH11" s="34" t="s">
        <v>23</v>
      </c>
      <c r="CI11" s="59" t="s">
        <v>69</v>
      </c>
      <c r="CJ11" s="79" t="s">
        <v>525</v>
      </c>
      <c r="CN11" s="34" t="s">
        <v>23</v>
      </c>
      <c r="CO11" s="59" t="s">
        <v>84</v>
      </c>
      <c r="CP11" s="270">
        <v>17.664</v>
      </c>
      <c r="CQ11" s="270">
        <v>17.534</v>
      </c>
      <c r="CR11" s="79">
        <v>17.664</v>
      </c>
      <c r="CX11" s="34" t="s">
        <v>23</v>
      </c>
      <c r="CY11" s="59" t="s">
        <v>69</v>
      </c>
      <c r="CZ11" s="79">
        <v>15.873</v>
      </c>
      <c r="DA11" s="62" t="s">
        <v>457</v>
      </c>
      <c r="DB11" s="79">
        <v>22.309</v>
      </c>
      <c r="DD11" s="34" t="s">
        <v>23</v>
      </c>
      <c r="DE11" s="59" t="s">
        <v>483</v>
      </c>
      <c r="DF11" s="143">
        <v>17.04</v>
      </c>
      <c r="DG11" s="143">
        <v>16.81</v>
      </c>
      <c r="DH11" s="54">
        <v>17.04</v>
      </c>
      <c r="DN11" s="7" t="s">
        <v>23</v>
      </c>
      <c r="DO11" s="5" t="s">
        <v>24</v>
      </c>
      <c r="DP11" s="92">
        <v>16.983</v>
      </c>
      <c r="DQ11" s="82" t="s">
        <v>148</v>
      </c>
      <c r="DR11" s="79">
        <v>29.547</v>
      </c>
      <c r="DT11" s="34" t="s">
        <v>23</v>
      </c>
      <c r="DU11" s="59" t="s">
        <v>563</v>
      </c>
      <c r="DV11" s="59" t="s">
        <v>24</v>
      </c>
      <c r="DW11" s="303">
        <v>24.455</v>
      </c>
      <c r="DX11" s="270">
        <v>25.194</v>
      </c>
      <c r="DY11" s="79">
        <v>25.194</v>
      </c>
      <c r="EA11" s="34" t="s">
        <v>23</v>
      </c>
      <c r="EB11" s="59" t="s">
        <v>266</v>
      </c>
      <c r="EC11" s="54">
        <v>20.58</v>
      </c>
      <c r="EG11" s="34" t="s">
        <v>23</v>
      </c>
      <c r="EH11" s="59" t="s">
        <v>155</v>
      </c>
      <c r="EI11" s="54">
        <v>20.32</v>
      </c>
      <c r="EK11" s="205"/>
      <c r="EM11" s="34" t="s">
        <v>23</v>
      </c>
      <c r="EN11" s="59" t="s">
        <v>696</v>
      </c>
      <c r="EO11" s="79">
        <v>18.181</v>
      </c>
      <c r="EQ11" s="304"/>
      <c r="ES11" s="34" t="s">
        <v>23</v>
      </c>
      <c r="ET11" s="59" t="s">
        <v>99</v>
      </c>
      <c r="EU11" s="54">
        <v>22.03</v>
      </c>
      <c r="EY11" s="34" t="s">
        <v>23</v>
      </c>
      <c r="EZ11" s="59" t="s">
        <v>510</v>
      </c>
      <c r="FA11" s="54">
        <v>18.59</v>
      </c>
      <c r="FC11" s="205"/>
      <c r="FE11" s="34" t="s">
        <v>23</v>
      </c>
      <c r="FF11" s="59" t="s">
        <v>110</v>
      </c>
      <c r="FG11" s="54">
        <v>22.18</v>
      </c>
      <c r="FI11" s="205"/>
      <c r="FO11" s="35" t="s">
        <v>23</v>
      </c>
      <c r="FP11" s="60" t="s">
        <v>90</v>
      </c>
      <c r="FQ11" s="302">
        <v>0</v>
      </c>
      <c r="FR11" s="80" t="s">
        <v>39</v>
      </c>
      <c r="FT11" s="34" t="s">
        <v>23</v>
      </c>
      <c r="FU11" s="59" t="s">
        <v>701</v>
      </c>
      <c r="FV11" s="61">
        <v>22.144</v>
      </c>
      <c r="FZ11" s="34" t="s">
        <v>20</v>
      </c>
      <c r="GA11" s="59" t="s">
        <v>91</v>
      </c>
      <c r="GB11" s="143">
        <v>64.34</v>
      </c>
      <c r="GC11" s="124">
        <v>60</v>
      </c>
      <c r="GD11" s="143">
        <f t="shared" si="0"/>
        <v>124.34</v>
      </c>
      <c r="GE11" s="124">
        <v>20</v>
      </c>
      <c r="GF11" s="143">
        <v>34.43</v>
      </c>
      <c r="GG11" s="124">
        <v>0</v>
      </c>
      <c r="GH11" s="143">
        <f t="shared" si="1"/>
        <v>34.43</v>
      </c>
      <c r="GI11" s="124">
        <v>3</v>
      </c>
      <c r="GJ11" s="295">
        <f t="shared" si="2"/>
        <v>23</v>
      </c>
      <c r="GK11" s="34" t="s">
        <v>21</v>
      </c>
      <c r="GL11" s="59" t="s">
        <v>150</v>
      </c>
      <c r="GM11" s="143">
        <v>133.75</v>
      </c>
      <c r="GN11" s="124">
        <v>120</v>
      </c>
      <c r="GO11" s="143">
        <f t="shared" si="3"/>
        <v>253.75</v>
      </c>
      <c r="GP11" s="124">
        <v>9</v>
      </c>
      <c r="GQ11" s="143">
        <v>53.34</v>
      </c>
      <c r="GR11" s="124">
        <v>0</v>
      </c>
      <c r="GS11" s="143">
        <f t="shared" si="4"/>
        <v>53.34</v>
      </c>
      <c r="GT11" s="124">
        <v>5</v>
      </c>
      <c r="GU11" s="61">
        <f t="shared" si="5"/>
        <v>14</v>
      </c>
      <c r="GW11" s="34" t="s">
        <v>22</v>
      </c>
      <c r="GX11" s="59" t="s">
        <v>154</v>
      </c>
      <c r="GY11" s="187">
        <v>0.017384259259259262</v>
      </c>
      <c r="GZ11" s="187">
        <v>0.0013541666666666667</v>
      </c>
      <c r="HA11" s="187">
        <f t="shared" si="7"/>
        <v>0.016030092592592596</v>
      </c>
      <c r="HB11" s="187">
        <v>0.011111111111111112</v>
      </c>
      <c r="HC11" s="187">
        <f t="shared" si="6"/>
        <v>0.02714120370370371</v>
      </c>
      <c r="HD11" s="124">
        <v>11</v>
      </c>
      <c r="HE11" s="124">
        <v>5</v>
      </c>
      <c r="HF11" s="124">
        <v>0</v>
      </c>
      <c r="HG11" s="124">
        <v>0</v>
      </c>
      <c r="HH11" s="124">
        <v>0</v>
      </c>
      <c r="HI11" s="61">
        <v>0</v>
      </c>
    </row>
    <row r="12" spans="7:217" ht="13.5" thickBot="1">
      <c r="G12" s="34" t="s">
        <v>73</v>
      </c>
      <c r="H12" s="59" t="s">
        <v>88</v>
      </c>
      <c r="I12" s="61">
        <v>39.06</v>
      </c>
      <c r="M12" s="34" t="s">
        <v>73</v>
      </c>
      <c r="N12" s="59" t="s">
        <v>26</v>
      </c>
      <c r="O12" s="270">
        <v>21.224</v>
      </c>
      <c r="P12" s="270">
        <v>9.186</v>
      </c>
      <c r="Q12" s="270">
        <v>20.992</v>
      </c>
      <c r="R12" s="79">
        <v>21.244</v>
      </c>
      <c r="Y12" s="50" t="s">
        <v>22</v>
      </c>
      <c r="Z12" s="305" t="s">
        <v>241</v>
      </c>
      <c r="AA12" s="306">
        <v>1</v>
      </c>
      <c r="AB12" s="307">
        <v>82.19</v>
      </c>
      <c r="AC12" s="308">
        <v>20</v>
      </c>
      <c r="AD12" s="307">
        <v>97.55</v>
      </c>
      <c r="AE12" s="308">
        <v>25</v>
      </c>
      <c r="AF12" s="307">
        <v>73.63</v>
      </c>
      <c r="AG12" s="308">
        <v>0</v>
      </c>
      <c r="AH12" s="56">
        <v>824.18</v>
      </c>
      <c r="AJ12" s="34" t="s">
        <v>73</v>
      </c>
      <c r="AK12" s="59" t="s">
        <v>249</v>
      </c>
      <c r="AL12" s="61">
        <v>71.02</v>
      </c>
      <c r="AP12" s="34" t="s">
        <v>73</v>
      </c>
      <c r="AQ12" s="59" t="s">
        <v>155</v>
      </c>
      <c r="AR12" s="61" t="s">
        <v>39</v>
      </c>
      <c r="AV12" s="50" t="s">
        <v>73</v>
      </c>
      <c r="AW12" s="51" t="s">
        <v>271</v>
      </c>
      <c r="AX12" s="56" t="s">
        <v>39</v>
      </c>
      <c r="AZ12" s="34" t="s">
        <v>73</v>
      </c>
      <c r="BA12" s="59" t="s">
        <v>27</v>
      </c>
      <c r="BB12" s="292">
        <v>39.2</v>
      </c>
      <c r="BF12" s="34" t="s">
        <v>73</v>
      </c>
      <c r="BG12" s="59" t="s">
        <v>297</v>
      </c>
      <c r="BH12" s="124" t="s">
        <v>292</v>
      </c>
      <c r="BI12" s="270" t="s">
        <v>341</v>
      </c>
      <c r="BJ12" s="279" t="s">
        <v>341</v>
      </c>
      <c r="BK12" s="280">
        <v>17.486</v>
      </c>
      <c r="BL12" s="73" t="s">
        <v>111</v>
      </c>
      <c r="BM12" s="301" t="s">
        <v>295</v>
      </c>
      <c r="BN12" s="301" t="s">
        <v>39</v>
      </c>
      <c r="BO12" s="301" t="s">
        <v>39</v>
      </c>
      <c r="BP12" s="80" t="s">
        <v>39</v>
      </c>
      <c r="BR12" s="34" t="s">
        <v>73</v>
      </c>
      <c r="BS12" s="59" t="s">
        <v>99</v>
      </c>
      <c r="BT12" s="124" t="s">
        <v>384</v>
      </c>
      <c r="BU12" s="124" t="s">
        <v>384</v>
      </c>
      <c r="BV12" s="294">
        <v>15.9</v>
      </c>
      <c r="CB12" s="34" t="s">
        <v>73</v>
      </c>
      <c r="CC12" s="59" t="s">
        <v>455</v>
      </c>
      <c r="CD12" s="54">
        <v>25.9</v>
      </c>
      <c r="CH12" s="7" t="s">
        <v>73</v>
      </c>
      <c r="CI12" s="5" t="s">
        <v>271</v>
      </c>
      <c r="CJ12" s="32" t="s">
        <v>1105</v>
      </c>
      <c r="CN12" s="34" t="s">
        <v>73</v>
      </c>
      <c r="CO12" s="59" t="s">
        <v>116</v>
      </c>
      <c r="CP12" s="270">
        <v>17.967</v>
      </c>
      <c r="CQ12" s="270">
        <v>17.119</v>
      </c>
      <c r="CR12" s="79">
        <v>17.967</v>
      </c>
      <c r="CX12" s="7" t="s">
        <v>73</v>
      </c>
      <c r="CY12" s="5" t="s">
        <v>24</v>
      </c>
      <c r="CZ12" s="32" t="s">
        <v>1103</v>
      </c>
      <c r="DA12" s="62" t="s">
        <v>112</v>
      </c>
      <c r="DB12" s="79">
        <v>23.555</v>
      </c>
      <c r="DD12" s="34" t="s">
        <v>73</v>
      </c>
      <c r="DE12" s="59" t="s">
        <v>513</v>
      </c>
      <c r="DF12" s="143">
        <v>17.71</v>
      </c>
      <c r="DG12" s="143">
        <v>16.96</v>
      </c>
      <c r="DH12" s="54">
        <v>17.71</v>
      </c>
      <c r="DN12" s="34" t="s">
        <v>73</v>
      </c>
      <c r="DO12" s="59" t="s">
        <v>111</v>
      </c>
      <c r="DP12" s="81">
        <v>17.034</v>
      </c>
      <c r="DQ12" s="82" t="s">
        <v>468</v>
      </c>
      <c r="DR12" s="79" t="s">
        <v>39</v>
      </c>
      <c r="DT12" s="34" t="s">
        <v>73</v>
      </c>
      <c r="DU12" s="59" t="s">
        <v>564</v>
      </c>
      <c r="DV12" s="59" t="s">
        <v>24</v>
      </c>
      <c r="DW12" s="270">
        <v>25.319</v>
      </c>
      <c r="DX12" s="270">
        <v>24.954</v>
      </c>
      <c r="DY12" s="79">
        <v>25.319</v>
      </c>
      <c r="EA12" s="34" t="s">
        <v>73</v>
      </c>
      <c r="EB12" s="59" t="s">
        <v>12</v>
      </c>
      <c r="EC12" s="54">
        <v>20.85</v>
      </c>
      <c r="EG12" s="7" t="s">
        <v>73</v>
      </c>
      <c r="EH12" s="5" t="s">
        <v>271</v>
      </c>
      <c r="EI12" s="25">
        <v>20.6</v>
      </c>
      <c r="EK12" s="205"/>
      <c r="EM12" s="34" t="s">
        <v>73</v>
      </c>
      <c r="EN12" s="59" t="s">
        <v>88</v>
      </c>
      <c r="EO12" s="79">
        <v>19.969</v>
      </c>
      <c r="EQ12" s="304"/>
      <c r="ES12" s="34" t="s">
        <v>73</v>
      </c>
      <c r="ET12" s="59" t="s">
        <v>89</v>
      </c>
      <c r="EU12" s="54">
        <v>23.34</v>
      </c>
      <c r="EY12" s="34" t="s">
        <v>73</v>
      </c>
      <c r="EZ12" s="59" t="s">
        <v>112</v>
      </c>
      <c r="FA12" s="54">
        <v>18.83</v>
      </c>
      <c r="FE12" s="34" t="s">
        <v>73</v>
      </c>
      <c r="FF12" s="59" t="s">
        <v>719</v>
      </c>
      <c r="FG12" s="54">
        <v>22.43</v>
      </c>
      <c r="FI12" s="67"/>
      <c r="FK12" s="21" t="s">
        <v>737</v>
      </c>
      <c r="FO12" s="67"/>
      <c r="FT12" s="34" t="s">
        <v>73</v>
      </c>
      <c r="FU12" s="59" t="s">
        <v>88</v>
      </c>
      <c r="FV12" s="61">
        <v>22.387</v>
      </c>
      <c r="FZ12" s="34" t="s">
        <v>21</v>
      </c>
      <c r="GA12" s="59" t="s">
        <v>161</v>
      </c>
      <c r="GB12" s="143">
        <v>65.66</v>
      </c>
      <c r="GC12" s="124">
        <v>0</v>
      </c>
      <c r="GD12" s="143">
        <f t="shared" si="0"/>
        <v>65.66</v>
      </c>
      <c r="GE12" s="124">
        <v>10</v>
      </c>
      <c r="GF12" s="143">
        <v>44.91</v>
      </c>
      <c r="GG12" s="124">
        <v>0</v>
      </c>
      <c r="GH12" s="143">
        <f t="shared" si="1"/>
        <v>44.91</v>
      </c>
      <c r="GI12" s="124">
        <v>14</v>
      </c>
      <c r="GJ12" s="295">
        <f t="shared" si="2"/>
        <v>24</v>
      </c>
      <c r="GK12" s="34" t="s">
        <v>22</v>
      </c>
      <c r="GL12" s="59" t="s">
        <v>156</v>
      </c>
      <c r="GM12" s="143">
        <v>86.44</v>
      </c>
      <c r="GN12" s="124">
        <v>60</v>
      </c>
      <c r="GO12" s="143">
        <f t="shared" si="3"/>
        <v>146.44</v>
      </c>
      <c r="GP12" s="124">
        <v>5</v>
      </c>
      <c r="GQ12" s="143">
        <v>47.07</v>
      </c>
      <c r="GR12" s="124">
        <v>30</v>
      </c>
      <c r="GS12" s="143">
        <f t="shared" si="4"/>
        <v>77.07</v>
      </c>
      <c r="GT12" s="124">
        <v>11</v>
      </c>
      <c r="GU12" s="61">
        <f t="shared" si="5"/>
        <v>16</v>
      </c>
      <c r="GW12" s="34" t="s">
        <v>23</v>
      </c>
      <c r="GX12" s="59" t="s">
        <v>156</v>
      </c>
      <c r="GY12" s="187">
        <v>0.019328703703703702</v>
      </c>
      <c r="GZ12" s="187">
        <v>0.00024305555555555552</v>
      </c>
      <c r="HA12" s="187">
        <f t="shared" si="7"/>
        <v>0.019085648148148147</v>
      </c>
      <c r="HB12" s="187">
        <v>0.008333333333333333</v>
      </c>
      <c r="HC12" s="187">
        <f t="shared" si="6"/>
        <v>0.02741898148148148</v>
      </c>
      <c r="HD12" s="124">
        <v>7</v>
      </c>
      <c r="HE12" s="124">
        <v>5</v>
      </c>
      <c r="HF12" s="124">
        <v>0</v>
      </c>
      <c r="HG12" s="124">
        <v>0</v>
      </c>
      <c r="HH12" s="124">
        <v>0</v>
      </c>
      <c r="HI12" s="61">
        <v>0</v>
      </c>
    </row>
    <row r="13" spans="1:217" ht="13.5" thickBot="1">
      <c r="A13" s="19" t="s">
        <v>42</v>
      </c>
      <c r="G13" s="7" t="s">
        <v>65</v>
      </c>
      <c r="H13" s="5" t="s">
        <v>24</v>
      </c>
      <c r="I13" s="25">
        <v>39.1</v>
      </c>
      <c r="M13" s="34" t="s">
        <v>65</v>
      </c>
      <c r="N13" s="68" t="s">
        <v>114</v>
      </c>
      <c r="O13" s="270">
        <v>22.203</v>
      </c>
      <c r="P13" s="270">
        <v>10.679</v>
      </c>
      <c r="Q13" s="270">
        <v>22.203</v>
      </c>
      <c r="R13" s="79">
        <v>21.319</v>
      </c>
      <c r="AJ13" s="34" t="s">
        <v>65</v>
      </c>
      <c r="AK13" s="59" t="s">
        <v>248</v>
      </c>
      <c r="AL13" s="61" t="s">
        <v>39</v>
      </c>
      <c r="AP13" s="50" t="s">
        <v>65</v>
      </c>
      <c r="AQ13" s="51" t="s">
        <v>24</v>
      </c>
      <c r="AR13" s="49" t="s">
        <v>39</v>
      </c>
      <c r="AZ13" s="34" t="s">
        <v>65</v>
      </c>
      <c r="BA13" s="59" t="s">
        <v>195</v>
      </c>
      <c r="BB13" s="292">
        <v>41</v>
      </c>
      <c r="BF13" s="34" t="s">
        <v>65</v>
      </c>
      <c r="BG13" s="59" t="s">
        <v>111</v>
      </c>
      <c r="BH13" s="124" t="s">
        <v>295</v>
      </c>
      <c r="BI13" s="270" t="s">
        <v>342</v>
      </c>
      <c r="BJ13" s="279" t="s">
        <v>342</v>
      </c>
      <c r="BK13" s="294">
        <v>17.675</v>
      </c>
      <c r="BL13" s="190"/>
      <c r="BM13" s="190"/>
      <c r="BN13" s="190"/>
      <c r="BR13" s="34" t="s">
        <v>65</v>
      </c>
      <c r="BS13" s="59" t="s">
        <v>12</v>
      </c>
      <c r="BT13" s="124" t="s">
        <v>385</v>
      </c>
      <c r="BU13" s="124" t="s">
        <v>385</v>
      </c>
      <c r="BV13" s="281">
        <v>17.493</v>
      </c>
      <c r="CB13" s="34" t="s">
        <v>65</v>
      </c>
      <c r="CC13" s="59" t="s">
        <v>286</v>
      </c>
      <c r="CD13" s="54">
        <v>26.18</v>
      </c>
      <c r="CH13" s="34" t="s">
        <v>65</v>
      </c>
      <c r="CI13" s="59" t="s">
        <v>468</v>
      </c>
      <c r="CJ13" s="79" t="s">
        <v>526</v>
      </c>
      <c r="CN13" s="34" t="s">
        <v>65</v>
      </c>
      <c r="CO13" s="59" t="s">
        <v>99</v>
      </c>
      <c r="CP13" s="270">
        <v>18.509</v>
      </c>
      <c r="CQ13" s="270">
        <v>15.966</v>
      </c>
      <c r="CR13" s="79">
        <v>18.509</v>
      </c>
      <c r="CX13" s="34" t="s">
        <v>65</v>
      </c>
      <c r="CY13" s="59" t="s">
        <v>468</v>
      </c>
      <c r="CZ13" s="79">
        <v>16.622</v>
      </c>
      <c r="DA13" s="62" t="s">
        <v>509</v>
      </c>
      <c r="DB13" s="79">
        <v>23.824</v>
      </c>
      <c r="DD13" s="34" t="s">
        <v>65</v>
      </c>
      <c r="DE13" s="59" t="s">
        <v>309</v>
      </c>
      <c r="DF13" s="143">
        <v>17.88</v>
      </c>
      <c r="DG13" s="143">
        <v>16.21</v>
      </c>
      <c r="DH13" s="54">
        <v>17.88</v>
      </c>
      <c r="DN13" s="34" t="s">
        <v>65</v>
      </c>
      <c r="DO13" s="59" t="s">
        <v>483</v>
      </c>
      <c r="DP13" s="81">
        <v>17.133</v>
      </c>
      <c r="DQ13" s="83" t="s">
        <v>125</v>
      </c>
      <c r="DR13" s="80" t="s">
        <v>39</v>
      </c>
      <c r="DT13" s="34" t="s">
        <v>65</v>
      </c>
      <c r="DU13" s="59" t="s">
        <v>565</v>
      </c>
      <c r="DV13" s="59" t="s">
        <v>24</v>
      </c>
      <c r="DW13" s="270">
        <v>23.427</v>
      </c>
      <c r="DX13" s="270">
        <v>25.513</v>
      </c>
      <c r="DY13" s="79">
        <v>25.513</v>
      </c>
      <c r="EA13" s="34" t="s">
        <v>65</v>
      </c>
      <c r="EB13" s="59" t="s">
        <v>26</v>
      </c>
      <c r="EC13" s="54">
        <v>20.97</v>
      </c>
      <c r="EG13" s="34" t="s">
        <v>65</v>
      </c>
      <c r="EH13" s="59" t="s">
        <v>304</v>
      </c>
      <c r="EI13" s="54">
        <v>20.63</v>
      </c>
      <c r="EK13" s="205"/>
      <c r="EM13" s="7" t="s">
        <v>65</v>
      </c>
      <c r="EN13" s="5" t="s">
        <v>24</v>
      </c>
      <c r="EO13" s="32">
        <v>20.659</v>
      </c>
      <c r="EQ13" s="309"/>
      <c r="ES13" s="34" t="s">
        <v>65</v>
      </c>
      <c r="ET13" s="59" t="s">
        <v>90</v>
      </c>
      <c r="EU13" s="54">
        <v>23.5</v>
      </c>
      <c r="EY13" s="34" t="s">
        <v>65</v>
      </c>
      <c r="EZ13" s="59" t="s">
        <v>88</v>
      </c>
      <c r="FA13" s="54">
        <v>18.87</v>
      </c>
      <c r="FE13" s="7" t="s">
        <v>65</v>
      </c>
      <c r="FF13" s="5" t="s">
        <v>271</v>
      </c>
      <c r="FG13" s="25">
        <v>24.15</v>
      </c>
      <c r="FI13" s="67"/>
      <c r="FK13" s="124" t="s">
        <v>43</v>
      </c>
      <c r="FL13" s="59" t="s">
        <v>50</v>
      </c>
      <c r="FO13" s="19" t="s">
        <v>203</v>
      </c>
      <c r="FT13" s="34" t="s">
        <v>65</v>
      </c>
      <c r="FU13" s="59" t="s">
        <v>155</v>
      </c>
      <c r="FV13" s="61">
        <v>23.822</v>
      </c>
      <c r="FZ13" s="34" t="s">
        <v>21</v>
      </c>
      <c r="GA13" s="59" t="s">
        <v>156</v>
      </c>
      <c r="GB13" s="143">
        <v>63.78</v>
      </c>
      <c r="GC13" s="124">
        <v>0</v>
      </c>
      <c r="GD13" s="143">
        <f t="shared" si="0"/>
        <v>63.78</v>
      </c>
      <c r="GE13" s="124">
        <v>8</v>
      </c>
      <c r="GF13" s="143">
        <v>48.9</v>
      </c>
      <c r="GG13" s="124">
        <v>0</v>
      </c>
      <c r="GH13" s="143">
        <f t="shared" si="1"/>
        <v>48.9</v>
      </c>
      <c r="GI13" s="124">
        <v>16</v>
      </c>
      <c r="GJ13" s="295">
        <f t="shared" si="2"/>
        <v>24</v>
      </c>
      <c r="GK13" s="34" t="s">
        <v>22</v>
      </c>
      <c r="GL13" s="59" t="s">
        <v>272</v>
      </c>
      <c r="GM13" s="143">
        <v>99.78</v>
      </c>
      <c r="GN13" s="124">
        <v>120</v>
      </c>
      <c r="GO13" s="143">
        <f t="shared" si="3"/>
        <v>219.78</v>
      </c>
      <c r="GP13" s="124">
        <v>7</v>
      </c>
      <c r="GQ13" s="143">
        <v>40.47</v>
      </c>
      <c r="GR13" s="124">
        <v>30</v>
      </c>
      <c r="GS13" s="143">
        <f t="shared" si="4"/>
        <v>70.47</v>
      </c>
      <c r="GT13" s="124">
        <v>9</v>
      </c>
      <c r="GU13" s="61">
        <f t="shared" si="5"/>
        <v>16</v>
      </c>
      <c r="GW13" s="34" t="s">
        <v>73</v>
      </c>
      <c r="GX13" s="59" t="s">
        <v>687</v>
      </c>
      <c r="GY13" s="187">
        <v>0.02175925925925926</v>
      </c>
      <c r="GZ13" s="187">
        <v>0.0052662037037037035</v>
      </c>
      <c r="HA13" s="187">
        <f t="shared" si="7"/>
        <v>0.016493055555555556</v>
      </c>
      <c r="HB13" s="187">
        <v>0.011805555555555555</v>
      </c>
      <c r="HC13" s="187">
        <f t="shared" si="6"/>
        <v>0.02829861111111111</v>
      </c>
      <c r="HD13" s="124">
        <v>9</v>
      </c>
      <c r="HE13" s="124">
        <v>5</v>
      </c>
      <c r="HF13" s="124">
        <v>0</v>
      </c>
      <c r="HG13" s="124">
        <v>2</v>
      </c>
      <c r="HH13" s="124">
        <v>1</v>
      </c>
      <c r="HI13" s="61">
        <v>0</v>
      </c>
    </row>
    <row r="14" spans="1:217" ht="13.5" thickBot="1">
      <c r="A14" s="124" t="s">
        <v>43</v>
      </c>
      <c r="B14" s="68" t="s">
        <v>50</v>
      </c>
      <c r="C14" s="68" t="s">
        <v>57</v>
      </c>
      <c r="D14" s="59"/>
      <c r="G14" s="34" t="s">
        <v>74</v>
      </c>
      <c r="H14" s="59" t="s">
        <v>89</v>
      </c>
      <c r="I14" s="54">
        <v>40.92</v>
      </c>
      <c r="M14" s="34" t="s">
        <v>74</v>
      </c>
      <c r="N14" s="59" t="s">
        <v>81</v>
      </c>
      <c r="O14" s="270">
        <v>24.578</v>
      </c>
      <c r="P14" s="270">
        <v>9.381</v>
      </c>
      <c r="Q14" s="270">
        <v>18.236</v>
      </c>
      <c r="R14" s="79">
        <v>24.578</v>
      </c>
      <c r="Y14" s="21" t="s">
        <v>203</v>
      </c>
      <c r="AJ14" s="35" t="s">
        <v>74</v>
      </c>
      <c r="AK14" s="60" t="s">
        <v>247</v>
      </c>
      <c r="AL14" s="64" t="s">
        <v>39</v>
      </c>
      <c r="AV14" s="21" t="s">
        <v>277</v>
      </c>
      <c r="AZ14" s="34" t="s">
        <v>74</v>
      </c>
      <c r="BA14" s="59" t="s">
        <v>155</v>
      </c>
      <c r="BB14" s="292">
        <v>41.3</v>
      </c>
      <c r="BF14" s="34" t="s">
        <v>74</v>
      </c>
      <c r="BG14" s="59" t="s">
        <v>299</v>
      </c>
      <c r="BH14" s="124" t="s">
        <v>295</v>
      </c>
      <c r="BI14" s="270" t="s">
        <v>343</v>
      </c>
      <c r="BJ14" s="279" t="s">
        <v>343</v>
      </c>
      <c r="BK14" s="294">
        <v>17.615</v>
      </c>
      <c r="BL14" s="190"/>
      <c r="BM14" s="190"/>
      <c r="BN14" s="190"/>
      <c r="BR14" s="34" t="s">
        <v>74</v>
      </c>
      <c r="BS14" s="59" t="s">
        <v>88</v>
      </c>
      <c r="BT14" s="124" t="s">
        <v>386</v>
      </c>
      <c r="BU14" s="68">
        <v>20.287</v>
      </c>
      <c r="BV14" s="61" t="s">
        <v>386</v>
      </c>
      <c r="CB14" s="34" t="s">
        <v>74</v>
      </c>
      <c r="CC14" s="59" t="s">
        <v>12</v>
      </c>
      <c r="CD14" s="54">
        <v>26.48</v>
      </c>
      <c r="CH14" s="34" t="s">
        <v>74</v>
      </c>
      <c r="CI14" s="59" t="s">
        <v>275</v>
      </c>
      <c r="CJ14" s="79" t="s">
        <v>527</v>
      </c>
      <c r="CN14" s="34" t="s">
        <v>74</v>
      </c>
      <c r="CO14" s="59" t="s">
        <v>457</v>
      </c>
      <c r="CP14" s="270">
        <v>18.791</v>
      </c>
      <c r="CQ14" s="270">
        <v>18.727</v>
      </c>
      <c r="CR14" s="79">
        <v>18.791</v>
      </c>
      <c r="CX14" s="34" t="s">
        <v>74</v>
      </c>
      <c r="CY14" s="59" t="s">
        <v>112</v>
      </c>
      <c r="CZ14" s="79">
        <v>16.692</v>
      </c>
      <c r="DA14" s="62" t="s">
        <v>114</v>
      </c>
      <c r="DB14" s="79" t="s">
        <v>39</v>
      </c>
      <c r="DD14" s="34" t="s">
        <v>74</v>
      </c>
      <c r="DE14" s="59" t="s">
        <v>507</v>
      </c>
      <c r="DF14" s="143">
        <v>16.73</v>
      </c>
      <c r="DG14" s="143">
        <v>18.25</v>
      </c>
      <c r="DH14" s="54">
        <v>18.25</v>
      </c>
      <c r="DN14" s="34" t="s">
        <v>74</v>
      </c>
      <c r="DO14" s="59" t="s">
        <v>507</v>
      </c>
      <c r="DP14" s="79">
        <v>17.146</v>
      </c>
      <c r="DQ14" s="66"/>
      <c r="DR14" s="304"/>
      <c r="DT14" s="34" t="s">
        <v>74</v>
      </c>
      <c r="DU14" s="59" t="s">
        <v>566</v>
      </c>
      <c r="DV14" s="59" t="s">
        <v>567</v>
      </c>
      <c r="DW14" s="270">
        <v>25.782</v>
      </c>
      <c r="DX14" s="270">
        <v>21.615</v>
      </c>
      <c r="DY14" s="79">
        <v>25.782</v>
      </c>
      <c r="EA14" s="34" t="s">
        <v>74</v>
      </c>
      <c r="EB14" s="59" t="s">
        <v>286</v>
      </c>
      <c r="EC14" s="54">
        <v>21.71</v>
      </c>
      <c r="EG14" s="34" t="s">
        <v>74</v>
      </c>
      <c r="EH14" s="59" t="s">
        <v>457</v>
      </c>
      <c r="EI14" s="54">
        <v>20.82</v>
      </c>
      <c r="EK14" s="205"/>
      <c r="EM14" s="34" t="s">
        <v>74</v>
      </c>
      <c r="EN14" s="59" t="s">
        <v>125</v>
      </c>
      <c r="EO14" s="79">
        <v>21.564</v>
      </c>
      <c r="EQ14" s="309"/>
      <c r="ES14" s="34" t="s">
        <v>74</v>
      </c>
      <c r="ET14" s="59" t="s">
        <v>196</v>
      </c>
      <c r="EU14" s="54">
        <v>23.95</v>
      </c>
      <c r="EY14" s="34" t="s">
        <v>74</v>
      </c>
      <c r="EZ14" s="59" t="s">
        <v>300</v>
      </c>
      <c r="FA14" s="54">
        <v>19.72</v>
      </c>
      <c r="FE14" s="34" t="s">
        <v>74</v>
      </c>
      <c r="FF14" s="59" t="s">
        <v>90</v>
      </c>
      <c r="FG14" s="54">
        <v>24.83</v>
      </c>
      <c r="FK14" s="124" t="s">
        <v>44</v>
      </c>
      <c r="FL14" s="59" t="s">
        <v>51</v>
      </c>
      <c r="FO14" s="124" t="s">
        <v>43</v>
      </c>
      <c r="FP14" s="310" t="s">
        <v>647</v>
      </c>
      <c r="FQ14" s="311"/>
      <c r="FT14" s="34" t="s">
        <v>74</v>
      </c>
      <c r="FU14" s="59" t="s">
        <v>265</v>
      </c>
      <c r="FV14" s="61">
        <v>27.204</v>
      </c>
      <c r="FZ14" s="34" t="s">
        <v>22</v>
      </c>
      <c r="GA14" s="59" t="s">
        <v>1115</v>
      </c>
      <c r="GB14" s="143">
        <v>44.47</v>
      </c>
      <c r="GC14" s="124">
        <v>0</v>
      </c>
      <c r="GD14" s="143">
        <f t="shared" si="0"/>
        <v>44.47</v>
      </c>
      <c r="GE14" s="124">
        <v>3</v>
      </c>
      <c r="GF14" s="143">
        <v>35.35</v>
      </c>
      <c r="GG14" s="124">
        <v>30</v>
      </c>
      <c r="GH14" s="143">
        <f t="shared" si="1"/>
        <v>65.35</v>
      </c>
      <c r="GI14" s="124">
        <v>22</v>
      </c>
      <c r="GJ14" s="295">
        <f t="shared" si="2"/>
        <v>25</v>
      </c>
      <c r="GK14" s="35" t="s">
        <v>23</v>
      </c>
      <c r="GL14" s="60" t="s">
        <v>92</v>
      </c>
      <c r="GM14" s="201">
        <v>136.22</v>
      </c>
      <c r="GN14" s="302">
        <v>180</v>
      </c>
      <c r="GO14" s="201">
        <f t="shared" si="3"/>
        <v>316.22</v>
      </c>
      <c r="GP14" s="302">
        <v>10</v>
      </c>
      <c r="GQ14" s="201">
        <v>55.53</v>
      </c>
      <c r="GR14" s="302">
        <v>15</v>
      </c>
      <c r="GS14" s="201">
        <f t="shared" si="4"/>
        <v>70.53</v>
      </c>
      <c r="GT14" s="302">
        <v>10</v>
      </c>
      <c r="GU14" s="64">
        <f t="shared" si="5"/>
        <v>20</v>
      </c>
      <c r="GW14" s="34" t="s">
        <v>65</v>
      </c>
      <c r="GX14" s="59" t="s">
        <v>364</v>
      </c>
      <c r="GY14" s="187">
        <v>0.01747685185185185</v>
      </c>
      <c r="GZ14" s="187"/>
      <c r="HA14" s="187">
        <f t="shared" si="7"/>
        <v>0.01747685185185185</v>
      </c>
      <c r="HB14" s="187">
        <v>0.011111111111111112</v>
      </c>
      <c r="HC14" s="187">
        <f>HA14+HB14</f>
        <v>0.02858796296296296</v>
      </c>
      <c r="HD14" s="124">
        <v>9</v>
      </c>
      <c r="HE14" s="124">
        <v>0</v>
      </c>
      <c r="HF14" s="124">
        <v>6</v>
      </c>
      <c r="HG14" s="124">
        <v>0</v>
      </c>
      <c r="HH14" s="124">
        <v>1</v>
      </c>
      <c r="HI14" s="61">
        <v>0</v>
      </c>
    </row>
    <row r="15" spans="1:217" ht="13.5" thickBot="1">
      <c r="A15" s="124" t="s">
        <v>44</v>
      </c>
      <c r="B15" s="68" t="s">
        <v>51</v>
      </c>
      <c r="C15" s="68" t="s">
        <v>58</v>
      </c>
      <c r="D15" s="59"/>
      <c r="G15" s="34" t="s">
        <v>75</v>
      </c>
      <c r="H15" s="59" t="s">
        <v>90</v>
      </c>
      <c r="I15" s="54">
        <v>48.42</v>
      </c>
      <c r="M15" s="34" t="s">
        <v>75</v>
      </c>
      <c r="N15" s="59" t="s">
        <v>96</v>
      </c>
      <c r="O15" s="270">
        <v>25.534</v>
      </c>
      <c r="P15" s="270">
        <v>10.125</v>
      </c>
      <c r="Q15" s="270">
        <v>25.534</v>
      </c>
      <c r="R15" s="79">
        <v>25.341</v>
      </c>
      <c r="Y15" s="59" t="s">
        <v>250</v>
      </c>
      <c r="Z15" s="59" t="s">
        <v>259</v>
      </c>
      <c r="AP15" s="21" t="s">
        <v>42</v>
      </c>
      <c r="AV15" s="124" t="s">
        <v>43</v>
      </c>
      <c r="AW15" s="191" t="s">
        <v>50</v>
      </c>
      <c r="AX15" s="68" t="s">
        <v>128</v>
      </c>
      <c r="AY15" s="190"/>
      <c r="AZ15" s="34" t="s">
        <v>75</v>
      </c>
      <c r="BA15" s="59" t="s">
        <v>29</v>
      </c>
      <c r="BB15" s="292">
        <v>42.2</v>
      </c>
      <c r="BF15" s="34" t="s">
        <v>75</v>
      </c>
      <c r="BG15" s="59" t="s">
        <v>274</v>
      </c>
      <c r="BH15" s="124" t="s">
        <v>292</v>
      </c>
      <c r="BI15" s="270" t="s">
        <v>344</v>
      </c>
      <c r="BJ15" s="279">
        <v>19.7</v>
      </c>
      <c r="BK15" s="294" t="s">
        <v>344</v>
      </c>
      <c r="BL15" s="190"/>
      <c r="BM15" s="190"/>
      <c r="BN15" s="190"/>
      <c r="BR15" s="34" t="s">
        <v>75</v>
      </c>
      <c r="BS15" s="59" t="s">
        <v>286</v>
      </c>
      <c r="BT15" s="124" t="s">
        <v>387</v>
      </c>
      <c r="BU15" s="124" t="s">
        <v>387</v>
      </c>
      <c r="BV15" s="281">
        <v>20.073</v>
      </c>
      <c r="CB15" s="34" t="s">
        <v>75</v>
      </c>
      <c r="CC15" s="59" t="s">
        <v>38</v>
      </c>
      <c r="CD15" s="54">
        <v>28.91</v>
      </c>
      <c r="CH15" s="34" t="s">
        <v>75</v>
      </c>
      <c r="CI15" s="59" t="s">
        <v>469</v>
      </c>
      <c r="CJ15" s="79" t="s">
        <v>528</v>
      </c>
      <c r="CN15" s="34" t="s">
        <v>75</v>
      </c>
      <c r="CO15" s="59" t="s">
        <v>80</v>
      </c>
      <c r="CP15" s="270">
        <v>19.143</v>
      </c>
      <c r="CQ15" s="270">
        <v>16.435</v>
      </c>
      <c r="CR15" s="79">
        <v>19.143</v>
      </c>
      <c r="CX15" s="34" t="s">
        <v>75</v>
      </c>
      <c r="CY15" s="59" t="s">
        <v>508</v>
      </c>
      <c r="CZ15" s="79">
        <v>17.022</v>
      </c>
      <c r="DA15" s="73" t="s">
        <v>468</v>
      </c>
      <c r="DB15" s="80" t="s">
        <v>39</v>
      </c>
      <c r="DD15" s="34" t="s">
        <v>75</v>
      </c>
      <c r="DE15" s="59" t="s">
        <v>155</v>
      </c>
      <c r="DF15" s="143">
        <v>18.64</v>
      </c>
      <c r="DG15" s="143">
        <v>17.82</v>
      </c>
      <c r="DH15" s="54">
        <v>18.64</v>
      </c>
      <c r="DN15" s="34" t="s">
        <v>75</v>
      </c>
      <c r="DO15" s="59" t="s">
        <v>309</v>
      </c>
      <c r="DP15" s="79">
        <v>17.544</v>
      </c>
      <c r="DQ15" s="66"/>
      <c r="DR15" s="304"/>
      <c r="DT15" s="34" t="s">
        <v>75</v>
      </c>
      <c r="DU15" s="59" t="s">
        <v>568</v>
      </c>
      <c r="DV15" s="59" t="s">
        <v>286</v>
      </c>
      <c r="DW15" s="270">
        <v>20.566</v>
      </c>
      <c r="DX15" s="270">
        <v>26.187</v>
      </c>
      <c r="DY15" s="79">
        <v>26.187</v>
      </c>
      <c r="EA15" s="34" t="s">
        <v>75</v>
      </c>
      <c r="EB15" s="59" t="s">
        <v>265</v>
      </c>
      <c r="EC15" s="54">
        <v>22.72</v>
      </c>
      <c r="EG15" s="34" t="s">
        <v>75</v>
      </c>
      <c r="EH15" s="59" t="s">
        <v>88</v>
      </c>
      <c r="EI15" s="54">
        <v>20.61</v>
      </c>
      <c r="EK15" s="205"/>
      <c r="EM15" s="34" t="s">
        <v>75</v>
      </c>
      <c r="EN15" s="59" t="s">
        <v>697</v>
      </c>
      <c r="EO15" s="79">
        <v>29.992</v>
      </c>
      <c r="EQ15" s="309"/>
      <c r="ES15" s="34" t="s">
        <v>75</v>
      </c>
      <c r="ET15" s="59" t="s">
        <v>12</v>
      </c>
      <c r="EU15" s="54">
        <v>24.06</v>
      </c>
      <c r="EY15" s="34" t="s">
        <v>75</v>
      </c>
      <c r="EZ15" s="59" t="s">
        <v>701</v>
      </c>
      <c r="FA15" s="54">
        <v>20.47</v>
      </c>
      <c r="FE15" s="34" t="s">
        <v>75</v>
      </c>
      <c r="FF15" s="59" t="s">
        <v>720</v>
      </c>
      <c r="FG15" s="54">
        <v>25.09</v>
      </c>
      <c r="FK15" s="124" t="s">
        <v>45</v>
      </c>
      <c r="FL15" s="59" t="s">
        <v>52</v>
      </c>
      <c r="FO15" s="124" t="s">
        <v>44</v>
      </c>
      <c r="FP15" s="310" t="s">
        <v>644</v>
      </c>
      <c r="FQ15" s="311"/>
      <c r="FT15" s="34" t="s">
        <v>75</v>
      </c>
      <c r="FU15" s="59" t="s">
        <v>286</v>
      </c>
      <c r="FV15" s="61">
        <v>28.222</v>
      </c>
      <c r="FZ15" s="34" t="s">
        <v>23</v>
      </c>
      <c r="GA15" s="59" t="s">
        <v>193</v>
      </c>
      <c r="GB15" s="143">
        <v>83.78</v>
      </c>
      <c r="GC15" s="124">
        <v>0</v>
      </c>
      <c r="GD15" s="143">
        <f t="shared" si="0"/>
        <v>83.78</v>
      </c>
      <c r="GE15" s="124">
        <v>15</v>
      </c>
      <c r="GF15" s="143">
        <v>41.97</v>
      </c>
      <c r="GG15" s="124">
        <v>0</v>
      </c>
      <c r="GH15" s="143">
        <f t="shared" si="1"/>
        <v>41.97</v>
      </c>
      <c r="GI15" s="124">
        <v>11</v>
      </c>
      <c r="GJ15" s="61">
        <f t="shared" si="2"/>
        <v>26</v>
      </c>
      <c r="GK15" s="65"/>
      <c r="GW15" s="34" t="s">
        <v>74</v>
      </c>
      <c r="GX15" s="59" t="s">
        <v>1117</v>
      </c>
      <c r="GY15" s="187">
        <v>0.016261574074074074</v>
      </c>
      <c r="GZ15" s="187">
        <v>0.0005671296296296296</v>
      </c>
      <c r="HA15" s="187">
        <f t="shared" si="7"/>
        <v>0.015694444444444445</v>
      </c>
      <c r="HB15" s="187">
        <v>0.013194444444444444</v>
      </c>
      <c r="HC15" s="187">
        <f t="shared" si="6"/>
        <v>0.028888888888888888</v>
      </c>
      <c r="HD15" s="124">
        <v>11</v>
      </c>
      <c r="HE15" s="124">
        <v>5</v>
      </c>
      <c r="HF15" s="124">
        <v>3</v>
      </c>
      <c r="HG15" s="124">
        <v>0</v>
      </c>
      <c r="HH15" s="124">
        <v>0</v>
      </c>
      <c r="HI15" s="61">
        <v>0</v>
      </c>
    </row>
    <row r="16" spans="1:217" ht="12.75">
      <c r="A16" s="124" t="s">
        <v>45</v>
      </c>
      <c r="B16" s="68" t="s">
        <v>52</v>
      </c>
      <c r="C16" s="68" t="s">
        <v>59</v>
      </c>
      <c r="D16" s="59"/>
      <c r="G16" s="34" t="s">
        <v>76</v>
      </c>
      <c r="H16" s="59" t="s">
        <v>28</v>
      </c>
      <c r="I16" s="54">
        <v>51.36</v>
      </c>
      <c r="M16" s="34" t="s">
        <v>76</v>
      </c>
      <c r="N16" s="59" t="s">
        <v>90</v>
      </c>
      <c r="O16" s="270">
        <v>27.111</v>
      </c>
      <c r="P16" s="270">
        <v>16.145</v>
      </c>
      <c r="Q16" s="270">
        <v>26.06</v>
      </c>
      <c r="R16" s="79">
        <v>27.111</v>
      </c>
      <c r="Y16" s="59" t="s">
        <v>252</v>
      </c>
      <c r="Z16" s="59" t="s">
        <v>52</v>
      </c>
      <c r="AJ16" s="21" t="s">
        <v>203</v>
      </c>
      <c r="AP16" s="124" t="s">
        <v>43</v>
      </c>
      <c r="AQ16" s="191" t="s">
        <v>50</v>
      </c>
      <c r="AR16" s="191" t="s">
        <v>128</v>
      </c>
      <c r="AS16" s="293"/>
      <c r="AV16" s="124" t="s">
        <v>44</v>
      </c>
      <c r="AW16" s="191" t="s">
        <v>93</v>
      </c>
      <c r="AX16" s="68" t="s">
        <v>58</v>
      </c>
      <c r="AY16" s="190"/>
      <c r="AZ16" s="34" t="s">
        <v>76</v>
      </c>
      <c r="BA16" s="59" t="s">
        <v>152</v>
      </c>
      <c r="BB16" s="292">
        <v>43</v>
      </c>
      <c r="BF16" s="34" t="s">
        <v>76</v>
      </c>
      <c r="BG16" s="59" t="s">
        <v>300</v>
      </c>
      <c r="BH16" s="124" t="s">
        <v>291</v>
      </c>
      <c r="BI16" s="270" t="s">
        <v>345</v>
      </c>
      <c r="BJ16" s="279">
        <v>20.376</v>
      </c>
      <c r="BK16" s="294" t="s">
        <v>345</v>
      </c>
      <c r="BL16" s="190"/>
      <c r="BM16" s="190"/>
      <c r="BN16" s="190"/>
      <c r="BR16" s="34" t="s">
        <v>76</v>
      </c>
      <c r="BS16" s="59" t="s">
        <v>266</v>
      </c>
      <c r="BT16" s="124" t="s">
        <v>388</v>
      </c>
      <c r="BU16" s="124" t="s">
        <v>388</v>
      </c>
      <c r="BV16" s="281">
        <v>20.637</v>
      </c>
      <c r="CB16" s="34" t="s">
        <v>76</v>
      </c>
      <c r="CC16" s="59" t="s">
        <v>25</v>
      </c>
      <c r="CD16" s="54">
        <v>32.39</v>
      </c>
      <c r="CH16" s="34" t="s">
        <v>76</v>
      </c>
      <c r="CI16" s="59" t="s">
        <v>99</v>
      </c>
      <c r="CJ16" s="79" t="s">
        <v>529</v>
      </c>
      <c r="CN16" s="34" t="s">
        <v>76</v>
      </c>
      <c r="CO16" s="59" t="s">
        <v>306</v>
      </c>
      <c r="CP16" s="270">
        <v>18.61</v>
      </c>
      <c r="CQ16" s="270">
        <v>19.651</v>
      </c>
      <c r="CR16" s="79">
        <v>19.651</v>
      </c>
      <c r="CX16" s="34" t="s">
        <v>76</v>
      </c>
      <c r="CY16" s="59" t="s">
        <v>119</v>
      </c>
      <c r="CZ16" s="79">
        <v>17.062</v>
      </c>
      <c r="DD16" s="34" t="s">
        <v>76</v>
      </c>
      <c r="DE16" s="59" t="s">
        <v>12</v>
      </c>
      <c r="DF16" s="143">
        <v>18.88</v>
      </c>
      <c r="DG16" s="143">
        <v>18.9</v>
      </c>
      <c r="DH16" s="54">
        <v>18.9</v>
      </c>
      <c r="DN16" s="34" t="s">
        <v>76</v>
      </c>
      <c r="DO16" s="59" t="s">
        <v>371</v>
      </c>
      <c r="DP16" s="79">
        <v>17.553</v>
      </c>
      <c r="DQ16" s="66"/>
      <c r="DR16" s="304"/>
      <c r="DT16" s="34" t="s">
        <v>76</v>
      </c>
      <c r="DU16" s="59" t="s">
        <v>569</v>
      </c>
      <c r="DV16" s="59" t="s">
        <v>154</v>
      </c>
      <c r="DW16" s="270">
        <v>22.813</v>
      </c>
      <c r="DX16" s="270">
        <v>28.202</v>
      </c>
      <c r="DY16" s="79">
        <v>28.202</v>
      </c>
      <c r="EA16" s="7" t="s">
        <v>76</v>
      </c>
      <c r="EB16" s="5" t="s">
        <v>271</v>
      </c>
      <c r="EC16" s="25">
        <v>23.19</v>
      </c>
      <c r="EG16" s="34" t="s">
        <v>76</v>
      </c>
      <c r="EH16" s="59" t="s">
        <v>90</v>
      </c>
      <c r="EI16" s="54">
        <v>22.09</v>
      </c>
      <c r="EK16" s="205"/>
      <c r="EM16" s="34" t="s">
        <v>76</v>
      </c>
      <c r="EN16" s="59" t="s">
        <v>119</v>
      </c>
      <c r="EO16" s="79" t="s">
        <v>39</v>
      </c>
      <c r="ES16" s="34" t="s">
        <v>76</v>
      </c>
      <c r="ET16" s="59" t="s">
        <v>304</v>
      </c>
      <c r="EU16" s="54">
        <v>24.39</v>
      </c>
      <c r="EY16" s="7" t="s">
        <v>76</v>
      </c>
      <c r="EZ16" s="5" t="s">
        <v>24</v>
      </c>
      <c r="FA16" s="25">
        <v>23.05</v>
      </c>
      <c r="FE16" s="34" t="s">
        <v>76</v>
      </c>
      <c r="FF16" s="59" t="s">
        <v>25</v>
      </c>
      <c r="FG16" s="54">
        <v>26.65</v>
      </c>
      <c r="FK16" s="124" t="s">
        <v>734</v>
      </c>
      <c r="FL16" s="59" t="s">
        <v>53</v>
      </c>
      <c r="FO16" s="124" t="s">
        <v>45</v>
      </c>
      <c r="FP16" s="310" t="s">
        <v>600</v>
      </c>
      <c r="FQ16" s="311"/>
      <c r="FT16" s="34" t="s">
        <v>76</v>
      </c>
      <c r="FU16" s="59" t="s">
        <v>1045</v>
      </c>
      <c r="FV16" s="61">
        <v>34.162</v>
      </c>
      <c r="FZ16" s="7" t="s">
        <v>23</v>
      </c>
      <c r="GA16" s="5" t="s">
        <v>24</v>
      </c>
      <c r="GB16" s="38">
        <v>93.44</v>
      </c>
      <c r="GC16" s="36">
        <v>0</v>
      </c>
      <c r="GD16" s="38">
        <f t="shared" si="0"/>
        <v>93.44</v>
      </c>
      <c r="GE16" s="36">
        <v>18</v>
      </c>
      <c r="GF16" s="38">
        <v>37.31</v>
      </c>
      <c r="GG16" s="36">
        <v>0</v>
      </c>
      <c r="GH16" s="38">
        <f t="shared" si="1"/>
        <v>37.31</v>
      </c>
      <c r="GI16" s="36">
        <v>8</v>
      </c>
      <c r="GJ16" s="8">
        <f t="shared" si="2"/>
        <v>26</v>
      </c>
      <c r="GK16" s="65"/>
      <c r="GW16" s="7" t="s">
        <v>75</v>
      </c>
      <c r="GX16" s="5" t="s">
        <v>24</v>
      </c>
      <c r="GY16" s="189">
        <v>0.019814814814814816</v>
      </c>
      <c r="GZ16" s="189">
        <v>0.0016319444444444445</v>
      </c>
      <c r="HA16" s="189">
        <f t="shared" si="7"/>
        <v>0.01818287037037037</v>
      </c>
      <c r="HB16" s="189">
        <v>0.011111111111111112</v>
      </c>
      <c r="HC16" s="189">
        <f t="shared" si="6"/>
        <v>0.029293981481481483</v>
      </c>
      <c r="HD16" s="36">
        <v>10</v>
      </c>
      <c r="HE16" s="36">
        <v>5</v>
      </c>
      <c r="HF16" s="36">
        <v>0</v>
      </c>
      <c r="HG16" s="36">
        <v>0</v>
      </c>
      <c r="HH16" s="36">
        <v>1</v>
      </c>
      <c r="HI16" s="8">
        <v>0</v>
      </c>
    </row>
    <row r="17" spans="1:217" ht="13.5" thickBot="1">
      <c r="A17" s="124" t="s">
        <v>46</v>
      </c>
      <c r="B17" s="68" t="s">
        <v>53</v>
      </c>
      <c r="C17" s="68" t="s">
        <v>60</v>
      </c>
      <c r="D17" s="59"/>
      <c r="G17" s="35" t="s">
        <v>77</v>
      </c>
      <c r="H17" s="60" t="s">
        <v>91</v>
      </c>
      <c r="I17" s="202" t="s">
        <v>39</v>
      </c>
      <c r="M17" s="34" t="s">
        <v>77</v>
      </c>
      <c r="N17" s="59" t="s">
        <v>115</v>
      </c>
      <c r="O17" s="270">
        <v>41.666</v>
      </c>
      <c r="P17" s="270">
        <v>13.868</v>
      </c>
      <c r="Q17" s="270">
        <v>39.815</v>
      </c>
      <c r="R17" s="79">
        <v>41.666</v>
      </c>
      <c r="Y17" s="59" t="s">
        <v>251</v>
      </c>
      <c r="Z17" s="59" t="s">
        <v>260</v>
      </c>
      <c r="AJ17" s="124" t="s">
        <v>43</v>
      </c>
      <c r="AK17" s="191" t="s">
        <v>128</v>
      </c>
      <c r="AL17" s="293"/>
      <c r="AP17" s="124" t="s">
        <v>44</v>
      </c>
      <c r="AQ17" s="191" t="s">
        <v>93</v>
      </c>
      <c r="AR17" s="312" t="s">
        <v>58</v>
      </c>
      <c r="AS17" s="313"/>
      <c r="AV17" s="124" t="s">
        <v>45</v>
      </c>
      <c r="AW17" s="191" t="s">
        <v>52</v>
      </c>
      <c r="AX17" s="68" t="s">
        <v>61</v>
      </c>
      <c r="AY17" s="190"/>
      <c r="AZ17" s="34" t="s">
        <v>77</v>
      </c>
      <c r="BA17" s="59" t="s">
        <v>191</v>
      </c>
      <c r="BB17" s="292">
        <v>44.2</v>
      </c>
      <c r="BF17" s="34" t="s">
        <v>77</v>
      </c>
      <c r="BG17" s="59" t="s">
        <v>265</v>
      </c>
      <c r="BH17" s="124" t="s">
        <v>292</v>
      </c>
      <c r="BI17" s="270" t="s">
        <v>346</v>
      </c>
      <c r="BJ17" s="270" t="s">
        <v>346</v>
      </c>
      <c r="BK17" s="294">
        <v>24.591</v>
      </c>
      <c r="BL17" s="190"/>
      <c r="BM17" s="190"/>
      <c r="BN17" s="190"/>
      <c r="BR17" s="34" t="s">
        <v>77</v>
      </c>
      <c r="BS17" s="59" t="s">
        <v>26</v>
      </c>
      <c r="BT17" s="124" t="s">
        <v>389</v>
      </c>
      <c r="BU17" s="68">
        <v>21.322</v>
      </c>
      <c r="BV17" s="61" t="s">
        <v>389</v>
      </c>
      <c r="CB17" s="34" t="s">
        <v>77</v>
      </c>
      <c r="CC17" s="59" t="s">
        <v>198</v>
      </c>
      <c r="CD17" s="54">
        <v>32.71</v>
      </c>
      <c r="CH17" s="34" t="s">
        <v>77</v>
      </c>
      <c r="CI17" s="59" t="s">
        <v>164</v>
      </c>
      <c r="CJ17" s="79" t="s">
        <v>530</v>
      </c>
      <c r="CN17" s="34" t="s">
        <v>77</v>
      </c>
      <c r="CO17" s="59" t="s">
        <v>299</v>
      </c>
      <c r="CP17" s="270">
        <v>20.497</v>
      </c>
      <c r="CQ17" s="270">
        <v>20.975</v>
      </c>
      <c r="CR17" s="79">
        <v>20.975</v>
      </c>
      <c r="CX17" s="34" t="s">
        <v>77</v>
      </c>
      <c r="CY17" s="59" t="s">
        <v>490</v>
      </c>
      <c r="CZ17" s="79">
        <v>17.093</v>
      </c>
      <c r="DD17" s="34" t="s">
        <v>77</v>
      </c>
      <c r="DE17" s="59" t="s">
        <v>306</v>
      </c>
      <c r="DF17" s="143">
        <v>19.08</v>
      </c>
      <c r="DG17" s="143">
        <v>18.55</v>
      </c>
      <c r="DH17" s="54">
        <v>19.08</v>
      </c>
      <c r="DN17" s="34" t="s">
        <v>77</v>
      </c>
      <c r="DO17" s="59" t="s">
        <v>681</v>
      </c>
      <c r="DP17" s="79">
        <v>18.046</v>
      </c>
      <c r="DQ17" s="66"/>
      <c r="DR17" s="304"/>
      <c r="DT17" s="34" t="s">
        <v>77</v>
      </c>
      <c r="DU17" s="59" t="s">
        <v>642</v>
      </c>
      <c r="DV17" s="59" t="s">
        <v>24</v>
      </c>
      <c r="DW17" s="270">
        <v>24.836</v>
      </c>
      <c r="DX17" s="270">
        <v>30.795</v>
      </c>
      <c r="DY17" s="79">
        <v>30.795</v>
      </c>
      <c r="EA17" s="34" t="s">
        <v>77</v>
      </c>
      <c r="EB17" s="59" t="s">
        <v>27</v>
      </c>
      <c r="EC17" s="54">
        <v>24.73</v>
      </c>
      <c r="EG17" s="34" t="s">
        <v>77</v>
      </c>
      <c r="EH17" s="59" t="s">
        <v>674</v>
      </c>
      <c r="EI17" s="54">
        <v>23.2</v>
      </c>
      <c r="EK17" s="205"/>
      <c r="EM17" s="34" t="s">
        <v>77</v>
      </c>
      <c r="EN17" s="59" t="s">
        <v>85</v>
      </c>
      <c r="EO17" s="79" t="s">
        <v>39</v>
      </c>
      <c r="ES17" s="34" t="s">
        <v>77</v>
      </c>
      <c r="ET17" s="59" t="s">
        <v>25</v>
      </c>
      <c r="EU17" s="54">
        <v>25.04</v>
      </c>
      <c r="EY17" s="34" t="s">
        <v>77</v>
      </c>
      <c r="EZ17" s="59" t="s">
        <v>85</v>
      </c>
      <c r="FA17" s="54">
        <v>23.59</v>
      </c>
      <c r="FE17" s="34" t="s">
        <v>77</v>
      </c>
      <c r="FF17" s="59" t="s">
        <v>26</v>
      </c>
      <c r="FG17" s="54">
        <v>27.43</v>
      </c>
      <c r="FK17" s="124" t="s">
        <v>735</v>
      </c>
      <c r="FL17" s="59" t="s">
        <v>126</v>
      </c>
      <c r="FO17" s="124" t="s">
        <v>744</v>
      </c>
      <c r="FP17" s="310" t="s">
        <v>749</v>
      </c>
      <c r="FQ17" s="311"/>
      <c r="FT17" s="34" t="s">
        <v>77</v>
      </c>
      <c r="FU17" s="59" t="s">
        <v>87</v>
      </c>
      <c r="FV17" s="61">
        <v>42.105</v>
      </c>
      <c r="FZ17" s="34" t="s">
        <v>73</v>
      </c>
      <c r="GA17" s="59" t="s">
        <v>160</v>
      </c>
      <c r="GB17" s="143">
        <v>76.15</v>
      </c>
      <c r="GC17" s="124">
        <v>0</v>
      </c>
      <c r="GD17" s="143">
        <f t="shared" si="0"/>
        <v>76.15</v>
      </c>
      <c r="GE17" s="124">
        <v>13</v>
      </c>
      <c r="GF17" s="143">
        <v>47.75</v>
      </c>
      <c r="GG17" s="124">
        <v>0</v>
      </c>
      <c r="GH17" s="143">
        <f t="shared" si="1"/>
        <v>47.75</v>
      </c>
      <c r="GI17" s="124">
        <v>15</v>
      </c>
      <c r="GJ17" s="61">
        <f t="shared" si="2"/>
        <v>28</v>
      </c>
      <c r="GK17" s="65"/>
      <c r="GW17" s="34" t="s">
        <v>76</v>
      </c>
      <c r="GX17" s="59" t="s">
        <v>159</v>
      </c>
      <c r="GY17" s="187">
        <v>0.01826388888888889</v>
      </c>
      <c r="GZ17" s="187"/>
      <c r="HA17" s="187">
        <f t="shared" si="7"/>
        <v>0.01826388888888889</v>
      </c>
      <c r="HB17" s="187">
        <v>0.011111111111111112</v>
      </c>
      <c r="HC17" s="187">
        <f t="shared" si="6"/>
        <v>0.029375</v>
      </c>
      <c r="HD17" s="124">
        <v>5</v>
      </c>
      <c r="HE17" s="124">
        <v>0</v>
      </c>
      <c r="HF17" s="124">
        <v>6</v>
      </c>
      <c r="HG17" s="124">
        <v>0</v>
      </c>
      <c r="HH17" s="124">
        <v>2</v>
      </c>
      <c r="HI17" s="61">
        <v>3</v>
      </c>
    </row>
    <row r="18" spans="1:217" ht="13.5" thickBot="1">
      <c r="A18" s="124" t="s">
        <v>47</v>
      </c>
      <c r="B18" s="68" t="s">
        <v>54</v>
      </c>
      <c r="C18" s="68" t="s">
        <v>61</v>
      </c>
      <c r="D18" s="59"/>
      <c r="M18" s="34" t="s">
        <v>104</v>
      </c>
      <c r="N18" s="59" t="s">
        <v>25</v>
      </c>
      <c r="O18" s="270">
        <v>46.565</v>
      </c>
      <c r="P18" s="270">
        <v>27.91</v>
      </c>
      <c r="Q18" s="270">
        <v>46.565</v>
      </c>
      <c r="R18" s="79">
        <v>43.342</v>
      </c>
      <c r="Y18" s="59" t="s">
        <v>253</v>
      </c>
      <c r="Z18" s="59" t="s">
        <v>126</v>
      </c>
      <c r="AJ18" s="124" t="s">
        <v>44</v>
      </c>
      <c r="AK18" s="312" t="s">
        <v>58</v>
      </c>
      <c r="AL18" s="313"/>
      <c r="AP18" s="124" t="s">
        <v>45</v>
      </c>
      <c r="AQ18" s="191" t="s">
        <v>52</v>
      </c>
      <c r="AR18" s="68" t="s">
        <v>61</v>
      </c>
      <c r="AS18" s="293"/>
      <c r="AV18" s="124" t="s">
        <v>46</v>
      </c>
      <c r="AW18" s="191" t="s">
        <v>51</v>
      </c>
      <c r="AX18" s="68" t="s">
        <v>60</v>
      </c>
      <c r="AY18" s="190"/>
      <c r="AZ18" s="34" t="s">
        <v>104</v>
      </c>
      <c r="BA18" s="59" t="s">
        <v>197</v>
      </c>
      <c r="BB18" s="292">
        <v>53.7</v>
      </c>
      <c r="BF18" s="34" t="s">
        <v>104</v>
      </c>
      <c r="BG18" s="59" t="s">
        <v>301</v>
      </c>
      <c r="BH18" s="124" t="s">
        <v>292</v>
      </c>
      <c r="BI18" s="270" t="s">
        <v>347</v>
      </c>
      <c r="BJ18" s="270" t="s">
        <v>347</v>
      </c>
      <c r="BK18" s="294">
        <v>30.047</v>
      </c>
      <c r="BL18" s="190"/>
      <c r="BM18" s="190"/>
      <c r="BN18" s="190"/>
      <c r="BR18" s="34" t="s">
        <v>104</v>
      </c>
      <c r="BS18" s="59" t="s">
        <v>265</v>
      </c>
      <c r="BT18" s="124" t="s">
        <v>390</v>
      </c>
      <c r="BU18" s="124" t="s">
        <v>390</v>
      </c>
      <c r="BV18" s="281">
        <v>24.215</v>
      </c>
      <c r="CB18" s="34" t="s">
        <v>104</v>
      </c>
      <c r="CC18" s="59" t="s">
        <v>89</v>
      </c>
      <c r="CD18" s="54">
        <v>34.77</v>
      </c>
      <c r="CH18" s="34" t="s">
        <v>104</v>
      </c>
      <c r="CI18" s="59" t="s">
        <v>470</v>
      </c>
      <c r="CJ18" s="79">
        <v>18.688</v>
      </c>
      <c r="CN18" s="34" t="s">
        <v>104</v>
      </c>
      <c r="CO18" s="59" t="s">
        <v>491</v>
      </c>
      <c r="CP18" s="270">
        <v>20.557</v>
      </c>
      <c r="CQ18" s="270">
        <v>22.634</v>
      </c>
      <c r="CR18" s="79">
        <v>22.634</v>
      </c>
      <c r="CX18" s="34" t="s">
        <v>104</v>
      </c>
      <c r="CY18" s="59" t="s">
        <v>483</v>
      </c>
      <c r="CZ18" s="79">
        <v>17.419</v>
      </c>
      <c r="DD18" s="34" t="s">
        <v>104</v>
      </c>
      <c r="DE18" s="59" t="s">
        <v>510</v>
      </c>
      <c r="DF18" s="143">
        <v>18.06</v>
      </c>
      <c r="DG18" s="143">
        <v>19.85</v>
      </c>
      <c r="DH18" s="54">
        <v>19.85</v>
      </c>
      <c r="DN18" s="34" t="s">
        <v>104</v>
      </c>
      <c r="DO18" s="59" t="s">
        <v>682</v>
      </c>
      <c r="DP18" s="79">
        <v>19.226</v>
      </c>
      <c r="DQ18" s="66"/>
      <c r="DR18" s="304"/>
      <c r="DT18" s="34" t="s">
        <v>104</v>
      </c>
      <c r="DU18" s="59" t="s">
        <v>571</v>
      </c>
      <c r="DV18" s="59" t="s">
        <v>24</v>
      </c>
      <c r="DW18" s="270">
        <v>31.235</v>
      </c>
      <c r="DX18" s="270">
        <v>31.049</v>
      </c>
      <c r="DY18" s="79">
        <v>31.235</v>
      </c>
      <c r="EA18" s="34" t="s">
        <v>104</v>
      </c>
      <c r="EB18" s="59" t="s">
        <v>148</v>
      </c>
      <c r="EC18" s="54">
        <v>29.12</v>
      </c>
      <c r="EG18" s="34" t="s">
        <v>104</v>
      </c>
      <c r="EH18" s="59" t="s">
        <v>99</v>
      </c>
      <c r="EI18" s="54">
        <v>23.58</v>
      </c>
      <c r="EK18" s="205"/>
      <c r="EM18" s="35" t="s">
        <v>104</v>
      </c>
      <c r="EN18" s="60" t="s">
        <v>483</v>
      </c>
      <c r="EO18" s="80" t="s">
        <v>39</v>
      </c>
      <c r="ES18" s="34" t="s">
        <v>104</v>
      </c>
      <c r="ET18" s="59" t="s">
        <v>148</v>
      </c>
      <c r="EU18" s="54">
        <v>27.36</v>
      </c>
      <c r="EY18" s="34" t="s">
        <v>104</v>
      </c>
      <c r="EZ18" s="59" t="s">
        <v>468</v>
      </c>
      <c r="FA18" s="54">
        <v>24.4</v>
      </c>
      <c r="FE18" s="34" t="s">
        <v>104</v>
      </c>
      <c r="FF18" s="59" t="s">
        <v>119</v>
      </c>
      <c r="FG18" s="54">
        <v>28.76</v>
      </c>
      <c r="FK18" s="124" t="s">
        <v>736</v>
      </c>
      <c r="FL18" s="59" t="s">
        <v>56</v>
      </c>
      <c r="FO18" s="124" t="s">
        <v>745</v>
      </c>
      <c r="FP18" s="310" t="s">
        <v>750</v>
      </c>
      <c r="FQ18" s="311"/>
      <c r="FT18" s="7" t="s">
        <v>104</v>
      </c>
      <c r="FU18" s="5" t="s">
        <v>270</v>
      </c>
      <c r="FV18" s="8" t="s">
        <v>39</v>
      </c>
      <c r="FZ18" s="34" t="s">
        <v>73</v>
      </c>
      <c r="GA18" s="59" t="s">
        <v>196</v>
      </c>
      <c r="GB18" s="143">
        <v>92.75</v>
      </c>
      <c r="GC18" s="124">
        <v>60</v>
      </c>
      <c r="GD18" s="143">
        <f t="shared" si="0"/>
        <v>152.75</v>
      </c>
      <c r="GE18" s="124">
        <v>23</v>
      </c>
      <c r="GF18" s="143">
        <v>35.5</v>
      </c>
      <c r="GG18" s="124">
        <v>0</v>
      </c>
      <c r="GH18" s="143">
        <f t="shared" si="1"/>
        <v>35.5</v>
      </c>
      <c r="GI18" s="124">
        <v>5</v>
      </c>
      <c r="GJ18" s="61">
        <f t="shared" si="2"/>
        <v>28</v>
      </c>
      <c r="GK18" s="65"/>
      <c r="GW18" s="34" t="s">
        <v>77</v>
      </c>
      <c r="GX18" s="59" t="s">
        <v>1118</v>
      </c>
      <c r="GY18" s="187">
        <v>0.01962962962962963</v>
      </c>
      <c r="GZ18" s="187"/>
      <c r="HA18" s="187">
        <f t="shared" si="7"/>
        <v>0.01962962962962963</v>
      </c>
      <c r="HB18" s="187">
        <v>0.011111111111111112</v>
      </c>
      <c r="HC18" s="187">
        <f t="shared" si="6"/>
        <v>0.030740740740740742</v>
      </c>
      <c r="HD18" s="124">
        <v>13</v>
      </c>
      <c r="HE18" s="124">
        <v>0</v>
      </c>
      <c r="HF18" s="124">
        <v>0</v>
      </c>
      <c r="HG18" s="124">
        <v>0</v>
      </c>
      <c r="HH18" s="124">
        <v>0</v>
      </c>
      <c r="HI18" s="61">
        <v>3</v>
      </c>
    </row>
    <row r="19" spans="1:217" ht="13.5" thickBot="1">
      <c r="A19" s="124" t="s">
        <v>48</v>
      </c>
      <c r="B19" s="68" t="s">
        <v>55</v>
      </c>
      <c r="C19" s="68" t="s">
        <v>62</v>
      </c>
      <c r="D19" s="59"/>
      <c r="G19" s="21" t="s">
        <v>42</v>
      </c>
      <c r="M19" s="34" t="s">
        <v>105</v>
      </c>
      <c r="N19" s="59" t="s">
        <v>116</v>
      </c>
      <c r="O19" s="270" t="s">
        <v>39</v>
      </c>
      <c r="P19" s="270"/>
      <c r="Q19" s="270"/>
      <c r="R19" s="79"/>
      <c r="Y19" s="59" t="s">
        <v>254</v>
      </c>
      <c r="Z19" s="59" t="s">
        <v>261</v>
      </c>
      <c r="AJ19" s="124" t="s">
        <v>45</v>
      </c>
      <c r="AK19" s="68" t="s">
        <v>95</v>
      </c>
      <c r="AL19" s="293"/>
      <c r="AP19" s="124" t="s">
        <v>46</v>
      </c>
      <c r="AQ19" s="191" t="s">
        <v>51</v>
      </c>
      <c r="AR19" s="191" t="s">
        <v>60</v>
      </c>
      <c r="AS19" s="293"/>
      <c r="AV19" s="124" t="s">
        <v>47</v>
      </c>
      <c r="AW19" s="191" t="s">
        <v>54</v>
      </c>
      <c r="AX19" s="68" t="s">
        <v>276</v>
      </c>
      <c r="AY19" s="314"/>
      <c r="AZ19" s="34" t="s">
        <v>105</v>
      </c>
      <c r="BA19" s="59" t="s">
        <v>38</v>
      </c>
      <c r="BB19" s="292">
        <v>55.2</v>
      </c>
      <c r="BF19" s="34" t="s">
        <v>105</v>
      </c>
      <c r="BG19" s="59" t="s">
        <v>302</v>
      </c>
      <c r="BH19" s="124" t="s">
        <v>295</v>
      </c>
      <c r="BI19" s="270" t="s">
        <v>348</v>
      </c>
      <c r="BJ19" s="279">
        <v>35.117</v>
      </c>
      <c r="BK19" s="79" t="s">
        <v>348</v>
      </c>
      <c r="BL19" s="190"/>
      <c r="BM19" s="190"/>
      <c r="BN19" s="190"/>
      <c r="BR19" s="34" t="s">
        <v>105</v>
      </c>
      <c r="BS19" s="59" t="s">
        <v>372</v>
      </c>
      <c r="BT19" s="124" t="s">
        <v>391</v>
      </c>
      <c r="BU19" s="68">
        <v>28.315</v>
      </c>
      <c r="BV19" s="61" t="s">
        <v>391</v>
      </c>
      <c r="CB19" s="34" t="s">
        <v>105</v>
      </c>
      <c r="CC19" s="59" t="s">
        <v>440</v>
      </c>
      <c r="CD19" s="54">
        <v>37.74</v>
      </c>
      <c r="CH19" s="34" t="s">
        <v>105</v>
      </c>
      <c r="CI19" s="59" t="s">
        <v>471</v>
      </c>
      <c r="CJ19" s="79" t="s">
        <v>531</v>
      </c>
      <c r="CN19" s="34" t="s">
        <v>105</v>
      </c>
      <c r="CO19" s="59" t="s">
        <v>155</v>
      </c>
      <c r="CP19" s="270">
        <v>23.246</v>
      </c>
      <c r="CQ19" s="270">
        <v>18.747</v>
      </c>
      <c r="CR19" s="79">
        <v>23.246</v>
      </c>
      <c r="CX19" s="34" t="s">
        <v>105</v>
      </c>
      <c r="CY19" s="59" t="s">
        <v>371</v>
      </c>
      <c r="CZ19" s="79">
        <v>17.564</v>
      </c>
      <c r="DD19" s="34" t="s">
        <v>105</v>
      </c>
      <c r="DE19" s="59" t="s">
        <v>514</v>
      </c>
      <c r="DF19" s="143">
        <v>20.69</v>
      </c>
      <c r="DG19" s="143">
        <v>21.05</v>
      </c>
      <c r="DH19" s="54">
        <v>21.05</v>
      </c>
      <c r="DN19" s="34" t="s">
        <v>105</v>
      </c>
      <c r="DO19" s="59" t="s">
        <v>306</v>
      </c>
      <c r="DP19" s="79">
        <v>19.476</v>
      </c>
      <c r="DR19" s="304"/>
      <c r="DT19" s="35" t="s">
        <v>105</v>
      </c>
      <c r="DU19" s="60" t="s">
        <v>570</v>
      </c>
      <c r="DV19" s="60" t="s">
        <v>24</v>
      </c>
      <c r="DW19" s="301" t="s">
        <v>39</v>
      </c>
      <c r="DX19" s="301" t="s">
        <v>39</v>
      </c>
      <c r="DY19" s="80" t="s">
        <v>39</v>
      </c>
      <c r="EA19" s="34" t="s">
        <v>105</v>
      </c>
      <c r="EB19" s="59" t="s">
        <v>686</v>
      </c>
      <c r="EC19" s="54">
        <v>29.76</v>
      </c>
      <c r="EG19" s="34" t="s">
        <v>105</v>
      </c>
      <c r="EH19" s="59" t="s">
        <v>25</v>
      </c>
      <c r="EI19" s="54">
        <v>23.9</v>
      </c>
      <c r="EK19" s="205"/>
      <c r="EM19" s="67"/>
      <c r="EO19" s="304"/>
      <c r="ES19" s="34" t="s">
        <v>699</v>
      </c>
      <c r="ET19" s="59" t="s">
        <v>515</v>
      </c>
      <c r="EU19" s="54" t="s">
        <v>700</v>
      </c>
      <c r="EY19" s="34" t="s">
        <v>105</v>
      </c>
      <c r="EZ19" s="59" t="s">
        <v>304</v>
      </c>
      <c r="FA19" s="54">
        <v>29.81</v>
      </c>
      <c r="FE19" s="34" t="s">
        <v>105</v>
      </c>
      <c r="FF19" s="59" t="s">
        <v>28</v>
      </c>
      <c r="FG19" s="54">
        <v>28.95</v>
      </c>
      <c r="FO19" s="124" t="s">
        <v>748</v>
      </c>
      <c r="FP19" s="310" t="s">
        <v>601</v>
      </c>
      <c r="FQ19" s="311"/>
      <c r="FT19" s="34" t="s">
        <v>105</v>
      </c>
      <c r="FU19" s="59" t="s">
        <v>84</v>
      </c>
      <c r="FV19" s="61" t="s">
        <v>39</v>
      </c>
      <c r="FZ19" s="34" t="s">
        <v>73</v>
      </c>
      <c r="GA19" s="59" t="s">
        <v>153</v>
      </c>
      <c r="GB19" s="143">
        <v>44.06</v>
      </c>
      <c r="GC19" s="124">
        <v>0</v>
      </c>
      <c r="GD19" s="143">
        <f t="shared" si="0"/>
        <v>44.06</v>
      </c>
      <c r="GE19" s="124">
        <v>2</v>
      </c>
      <c r="GF19" s="143">
        <v>35.49</v>
      </c>
      <c r="GG19" s="124">
        <v>45</v>
      </c>
      <c r="GH19" s="143">
        <f t="shared" si="1"/>
        <v>80.49000000000001</v>
      </c>
      <c r="GI19" s="124">
        <v>26</v>
      </c>
      <c r="GJ19" s="61">
        <f t="shared" si="2"/>
        <v>28</v>
      </c>
      <c r="GK19" s="65"/>
      <c r="GW19" s="34" t="s">
        <v>104</v>
      </c>
      <c r="GX19" s="59" t="s">
        <v>792</v>
      </c>
      <c r="GY19" s="187">
        <v>0.01965277777777778</v>
      </c>
      <c r="GZ19" s="187"/>
      <c r="HA19" s="187">
        <f t="shared" si="7"/>
        <v>0.01965277777777778</v>
      </c>
      <c r="HB19" s="187">
        <v>0.011111111111111112</v>
      </c>
      <c r="HC19" s="187">
        <f t="shared" si="6"/>
        <v>0.03076388888888889</v>
      </c>
      <c r="HD19" s="124">
        <v>8</v>
      </c>
      <c r="HE19" s="124">
        <v>5</v>
      </c>
      <c r="HF19" s="124">
        <v>0</v>
      </c>
      <c r="HG19" s="124">
        <v>0</v>
      </c>
      <c r="HH19" s="124">
        <v>0</v>
      </c>
      <c r="HI19" s="61">
        <v>3</v>
      </c>
    </row>
    <row r="20" spans="1:217" ht="13.5" thickBot="1">
      <c r="A20" s="124" t="s">
        <v>49</v>
      </c>
      <c r="B20" s="68" t="s">
        <v>56</v>
      </c>
      <c r="C20" s="68" t="s">
        <v>63</v>
      </c>
      <c r="D20" s="59"/>
      <c r="G20" s="124" t="s">
        <v>43</v>
      </c>
      <c r="H20" s="68" t="s">
        <v>50</v>
      </c>
      <c r="I20" s="68" t="s">
        <v>61</v>
      </c>
      <c r="J20" s="59"/>
      <c r="M20" s="34" t="s">
        <v>106</v>
      </c>
      <c r="N20" s="110" t="s">
        <v>117</v>
      </c>
      <c r="O20" s="270" t="s">
        <v>39</v>
      </c>
      <c r="P20" s="270"/>
      <c r="Q20" s="270"/>
      <c r="R20" s="79"/>
      <c r="Y20" s="59" t="s">
        <v>255</v>
      </c>
      <c r="Z20" s="59" t="s">
        <v>51</v>
      </c>
      <c r="AJ20" s="124" t="s">
        <v>46</v>
      </c>
      <c r="AK20" s="191" t="s">
        <v>60</v>
      </c>
      <c r="AL20" s="293"/>
      <c r="AP20" s="124" t="s">
        <v>47</v>
      </c>
      <c r="AQ20" s="191" t="s">
        <v>126</v>
      </c>
      <c r="AR20" s="191" t="s">
        <v>126</v>
      </c>
      <c r="AS20" s="293"/>
      <c r="AV20" s="124" t="s">
        <v>48</v>
      </c>
      <c r="AW20" s="191" t="s">
        <v>127</v>
      </c>
      <c r="AX20" s="68" t="s">
        <v>127</v>
      </c>
      <c r="AY20" s="190"/>
      <c r="AZ20" s="34" t="s">
        <v>106</v>
      </c>
      <c r="BA20" s="59" t="s">
        <v>37</v>
      </c>
      <c r="BB20" s="292" t="s">
        <v>39</v>
      </c>
      <c r="BF20" s="34" t="s">
        <v>106</v>
      </c>
      <c r="BG20" s="59" t="s">
        <v>38</v>
      </c>
      <c r="BH20" s="124" t="s">
        <v>292</v>
      </c>
      <c r="BI20" s="270" t="s">
        <v>349</v>
      </c>
      <c r="BJ20" s="270" t="s">
        <v>349</v>
      </c>
      <c r="BK20" s="294">
        <v>48.736</v>
      </c>
      <c r="BL20" s="190"/>
      <c r="BM20" s="190"/>
      <c r="BN20" s="190"/>
      <c r="BR20" s="34" t="s">
        <v>106</v>
      </c>
      <c r="BS20" s="59" t="s">
        <v>38</v>
      </c>
      <c r="BT20" s="124" t="s">
        <v>392</v>
      </c>
      <c r="BU20" s="68">
        <v>28.891</v>
      </c>
      <c r="BV20" s="61" t="s">
        <v>392</v>
      </c>
      <c r="CB20" s="34" t="s">
        <v>106</v>
      </c>
      <c r="CC20" s="59" t="s">
        <v>28</v>
      </c>
      <c r="CD20" s="54">
        <v>42.82</v>
      </c>
      <c r="CH20" s="34" t="s">
        <v>106</v>
      </c>
      <c r="CI20" s="59" t="s">
        <v>472</v>
      </c>
      <c r="CJ20" s="79" t="s">
        <v>532</v>
      </c>
      <c r="CN20" s="34" t="s">
        <v>106</v>
      </c>
      <c r="CO20" s="59" t="s">
        <v>492</v>
      </c>
      <c r="CP20" s="270">
        <v>24.498</v>
      </c>
      <c r="CQ20" s="270">
        <v>24.117</v>
      </c>
      <c r="CR20" s="79">
        <v>24.498</v>
      </c>
      <c r="CX20" s="34" t="s">
        <v>106</v>
      </c>
      <c r="CY20" s="59" t="s">
        <v>267</v>
      </c>
      <c r="CZ20" s="79">
        <v>17.848</v>
      </c>
      <c r="DD20" s="34" t="s">
        <v>106</v>
      </c>
      <c r="DE20" s="59" t="s">
        <v>491</v>
      </c>
      <c r="DF20" s="143">
        <v>21.29</v>
      </c>
      <c r="DG20" s="143">
        <v>21.79</v>
      </c>
      <c r="DH20" s="54">
        <v>21.79</v>
      </c>
      <c r="DN20" s="34" t="s">
        <v>106</v>
      </c>
      <c r="DO20" s="59" t="s">
        <v>12</v>
      </c>
      <c r="DP20" s="79">
        <v>19.7</v>
      </c>
      <c r="DR20" s="304"/>
      <c r="EA20" s="34" t="s">
        <v>106</v>
      </c>
      <c r="EB20" s="59" t="s">
        <v>28</v>
      </c>
      <c r="EC20" s="54">
        <v>29.86</v>
      </c>
      <c r="EG20" s="34" t="s">
        <v>106</v>
      </c>
      <c r="EH20" s="59" t="s">
        <v>286</v>
      </c>
      <c r="EI20" s="54">
        <v>25.77</v>
      </c>
      <c r="EK20" s="205"/>
      <c r="EM20" s="21" t="s">
        <v>42</v>
      </c>
      <c r="ES20" s="34" t="s">
        <v>699</v>
      </c>
      <c r="ET20" s="59" t="s">
        <v>125</v>
      </c>
      <c r="EU20" s="54" t="s">
        <v>700</v>
      </c>
      <c r="EY20" s="34" t="s">
        <v>106</v>
      </c>
      <c r="EZ20" s="59" t="s">
        <v>515</v>
      </c>
      <c r="FA20" s="54">
        <v>31.76</v>
      </c>
      <c r="FE20" s="34" t="s">
        <v>106</v>
      </c>
      <c r="FF20" s="59" t="s">
        <v>81</v>
      </c>
      <c r="FG20" s="54">
        <v>30.09</v>
      </c>
      <c r="FK20" s="124" t="s">
        <v>43</v>
      </c>
      <c r="FL20" s="59" t="s">
        <v>95</v>
      </c>
      <c r="FO20" s="124" t="s">
        <v>746</v>
      </c>
      <c r="FP20" s="310" t="s">
        <v>645</v>
      </c>
      <c r="FQ20" s="311"/>
      <c r="FT20" s="34" t="s">
        <v>106</v>
      </c>
      <c r="FU20" s="59" t="s">
        <v>267</v>
      </c>
      <c r="FV20" s="61" t="s">
        <v>39</v>
      </c>
      <c r="FZ20" s="34" t="s">
        <v>65</v>
      </c>
      <c r="GA20" s="59" t="s">
        <v>26</v>
      </c>
      <c r="GB20" s="143">
        <v>90.94</v>
      </c>
      <c r="GC20" s="124">
        <v>0</v>
      </c>
      <c r="GD20" s="143">
        <f t="shared" si="0"/>
        <v>90.94</v>
      </c>
      <c r="GE20" s="124">
        <v>17</v>
      </c>
      <c r="GF20" s="143">
        <v>43.9</v>
      </c>
      <c r="GG20" s="124">
        <v>0</v>
      </c>
      <c r="GH20" s="143">
        <f t="shared" si="1"/>
        <v>43.9</v>
      </c>
      <c r="GI20" s="124">
        <v>12</v>
      </c>
      <c r="GJ20" s="61">
        <f t="shared" si="2"/>
        <v>29</v>
      </c>
      <c r="GK20" s="65"/>
      <c r="GW20" s="34" t="s">
        <v>105</v>
      </c>
      <c r="GX20" s="59" t="s">
        <v>161</v>
      </c>
      <c r="GY20" s="187">
        <v>0.01990740740740741</v>
      </c>
      <c r="GZ20" s="187"/>
      <c r="HA20" s="187">
        <f t="shared" si="7"/>
        <v>0.01990740740740741</v>
      </c>
      <c r="HB20" s="187">
        <v>0.011111111111111112</v>
      </c>
      <c r="HC20" s="187">
        <f t="shared" si="6"/>
        <v>0.03101851851851852</v>
      </c>
      <c r="HD20" s="124">
        <v>8</v>
      </c>
      <c r="HE20" s="124">
        <v>5</v>
      </c>
      <c r="HF20" s="124">
        <v>3</v>
      </c>
      <c r="HG20" s="124">
        <v>0</v>
      </c>
      <c r="HH20" s="124">
        <v>0</v>
      </c>
      <c r="HI20" s="61">
        <v>0</v>
      </c>
    </row>
    <row r="21" spans="7:217" ht="13.5" thickBot="1">
      <c r="G21" s="124" t="s">
        <v>44</v>
      </c>
      <c r="H21" s="68" t="s">
        <v>93</v>
      </c>
      <c r="I21" s="68" t="s">
        <v>58</v>
      </c>
      <c r="J21" s="59"/>
      <c r="M21" s="34" t="s">
        <v>107</v>
      </c>
      <c r="N21" s="59" t="s">
        <v>118</v>
      </c>
      <c r="O21" s="270" t="s">
        <v>39</v>
      </c>
      <c r="P21" s="270"/>
      <c r="Q21" s="270"/>
      <c r="R21" s="79"/>
      <c r="Y21" s="59" t="s">
        <v>256</v>
      </c>
      <c r="Z21" s="59" t="s">
        <v>127</v>
      </c>
      <c r="AJ21" s="124" t="s">
        <v>47</v>
      </c>
      <c r="AK21" s="191" t="s">
        <v>61</v>
      </c>
      <c r="AL21" s="293"/>
      <c r="AP21" s="124" t="s">
        <v>48</v>
      </c>
      <c r="AQ21" s="191" t="s">
        <v>127</v>
      </c>
      <c r="AR21" s="191" t="s">
        <v>62</v>
      </c>
      <c r="AS21" s="293"/>
      <c r="AV21" s="124" t="s">
        <v>49</v>
      </c>
      <c r="AW21" s="191" t="s">
        <v>56</v>
      </c>
      <c r="AX21" s="68" t="s">
        <v>63</v>
      </c>
      <c r="AY21" s="190"/>
      <c r="AZ21" s="34" t="s">
        <v>107</v>
      </c>
      <c r="BA21" s="59" t="s">
        <v>154</v>
      </c>
      <c r="BB21" s="292" t="s">
        <v>39</v>
      </c>
      <c r="BF21" s="34" t="s">
        <v>107</v>
      </c>
      <c r="BG21" s="59" t="s">
        <v>293</v>
      </c>
      <c r="BH21" s="124" t="s">
        <v>294</v>
      </c>
      <c r="BI21" s="270" t="s">
        <v>39</v>
      </c>
      <c r="BJ21" s="270" t="s">
        <v>39</v>
      </c>
      <c r="BK21" s="79" t="s">
        <v>39</v>
      </c>
      <c r="BL21" s="190"/>
      <c r="BM21" s="190"/>
      <c r="BN21" s="190"/>
      <c r="BR21" s="34" t="s">
        <v>107</v>
      </c>
      <c r="BS21" s="59" t="s">
        <v>301</v>
      </c>
      <c r="BT21" s="124" t="s">
        <v>393</v>
      </c>
      <c r="BU21" s="124" t="s">
        <v>393</v>
      </c>
      <c r="BV21" s="294">
        <v>24.99</v>
      </c>
      <c r="CB21" s="34" t="s">
        <v>107</v>
      </c>
      <c r="CC21" s="59" t="s">
        <v>29</v>
      </c>
      <c r="CD21" s="54">
        <v>43.25</v>
      </c>
      <c r="CH21" s="34" t="s">
        <v>107</v>
      </c>
      <c r="CI21" s="59" t="s">
        <v>26</v>
      </c>
      <c r="CJ21" s="79" t="s">
        <v>533</v>
      </c>
      <c r="CN21" s="34" t="s">
        <v>107</v>
      </c>
      <c r="CO21" s="59" t="s">
        <v>29</v>
      </c>
      <c r="CP21" s="270">
        <v>30.178</v>
      </c>
      <c r="CQ21" s="270">
        <v>27.688</v>
      </c>
      <c r="CR21" s="79">
        <v>30.178</v>
      </c>
      <c r="CX21" s="34" t="s">
        <v>107</v>
      </c>
      <c r="CY21" s="59" t="s">
        <v>275</v>
      </c>
      <c r="CZ21" s="79">
        <v>18.221</v>
      </c>
      <c r="DD21" s="34" t="s">
        <v>107</v>
      </c>
      <c r="DE21" s="59" t="s">
        <v>275</v>
      </c>
      <c r="DF21" s="143">
        <v>23.24</v>
      </c>
      <c r="DG21" s="143">
        <v>23.17</v>
      </c>
      <c r="DH21" s="54">
        <v>23.24</v>
      </c>
      <c r="DN21" s="34" t="s">
        <v>107</v>
      </c>
      <c r="DO21" s="59" t="s">
        <v>275</v>
      </c>
      <c r="DP21" s="79">
        <v>19.725</v>
      </c>
      <c r="DR21" s="304"/>
      <c r="DT21" s="315"/>
      <c r="DU21" s="316" t="s">
        <v>657</v>
      </c>
      <c r="DV21" s="317" t="s">
        <v>24</v>
      </c>
      <c r="DW21" s="318">
        <v>12.944</v>
      </c>
      <c r="DX21" s="318">
        <v>13.523</v>
      </c>
      <c r="DY21" s="319">
        <v>13.523</v>
      </c>
      <c r="EA21" s="34" t="s">
        <v>107</v>
      </c>
      <c r="EB21" s="59" t="s">
        <v>688</v>
      </c>
      <c r="EC21" s="54">
        <v>32.59</v>
      </c>
      <c r="EG21" s="34" t="s">
        <v>107</v>
      </c>
      <c r="EH21" s="59" t="s">
        <v>265</v>
      </c>
      <c r="EI21" s="54">
        <v>27.29</v>
      </c>
      <c r="EK21" s="205"/>
      <c r="EM21" s="124" t="s">
        <v>43</v>
      </c>
      <c r="EN21" s="68" t="s">
        <v>50</v>
      </c>
      <c r="EO21" s="68" t="s">
        <v>128</v>
      </c>
      <c r="EP21" s="59"/>
      <c r="ES21" s="34" t="s">
        <v>107</v>
      </c>
      <c r="ET21" s="59" t="s">
        <v>88</v>
      </c>
      <c r="EU21" s="54" t="s">
        <v>39</v>
      </c>
      <c r="EY21" s="34" t="s">
        <v>107</v>
      </c>
      <c r="EZ21" s="59" t="s">
        <v>674</v>
      </c>
      <c r="FA21" s="54" t="s">
        <v>39</v>
      </c>
      <c r="FE21" s="34" t="s">
        <v>107</v>
      </c>
      <c r="FF21" s="59" t="s">
        <v>266</v>
      </c>
      <c r="FG21" s="54">
        <v>31.03</v>
      </c>
      <c r="FK21" s="124" t="s">
        <v>44</v>
      </c>
      <c r="FL21" s="59" t="s">
        <v>261</v>
      </c>
      <c r="FO21" s="124" t="s">
        <v>747</v>
      </c>
      <c r="FP21" s="310" t="s">
        <v>261</v>
      </c>
      <c r="FQ21" s="311"/>
      <c r="FT21" s="34" t="s">
        <v>107</v>
      </c>
      <c r="FU21" s="59" t="s">
        <v>1046</v>
      </c>
      <c r="FV21" s="61" t="s">
        <v>39</v>
      </c>
      <c r="FZ21" s="34" t="s">
        <v>65</v>
      </c>
      <c r="GA21" s="59" t="s">
        <v>149</v>
      </c>
      <c r="GB21" s="143">
        <v>59.65</v>
      </c>
      <c r="GC21" s="124">
        <v>0</v>
      </c>
      <c r="GD21" s="143">
        <f t="shared" si="0"/>
        <v>59.65</v>
      </c>
      <c r="GE21" s="124">
        <v>6</v>
      </c>
      <c r="GF21" s="143">
        <v>43.53</v>
      </c>
      <c r="GG21" s="124">
        <v>30</v>
      </c>
      <c r="GH21" s="143">
        <f t="shared" si="1"/>
        <v>73.53</v>
      </c>
      <c r="GI21" s="124">
        <v>23</v>
      </c>
      <c r="GJ21" s="61">
        <f t="shared" si="2"/>
        <v>29</v>
      </c>
      <c r="GK21" s="65"/>
      <c r="GW21" s="34" t="s">
        <v>106</v>
      </c>
      <c r="GX21" s="59" t="s">
        <v>453</v>
      </c>
      <c r="GY21" s="187">
        <v>0.020046296296296295</v>
      </c>
      <c r="GZ21" s="187"/>
      <c r="HA21" s="187">
        <f t="shared" si="7"/>
        <v>0.020046296296296295</v>
      </c>
      <c r="HB21" s="187">
        <v>0.011111111111111112</v>
      </c>
      <c r="HC21" s="187">
        <f t="shared" si="6"/>
        <v>0.031157407407407404</v>
      </c>
      <c r="HD21" s="124">
        <v>6</v>
      </c>
      <c r="HE21" s="124">
        <v>5</v>
      </c>
      <c r="HF21" s="124">
        <v>0</v>
      </c>
      <c r="HG21" s="124">
        <v>2</v>
      </c>
      <c r="HH21" s="124">
        <v>0</v>
      </c>
      <c r="HI21" s="61">
        <v>3</v>
      </c>
    </row>
    <row r="22" spans="1:217" ht="13.5" thickBot="1">
      <c r="A22" s="19"/>
      <c r="G22" s="124" t="s">
        <v>45</v>
      </c>
      <c r="H22" s="68" t="s">
        <v>94</v>
      </c>
      <c r="I22" s="68" t="s">
        <v>95</v>
      </c>
      <c r="J22" s="59"/>
      <c r="M22" s="35" t="s">
        <v>108</v>
      </c>
      <c r="N22" s="60" t="s">
        <v>119</v>
      </c>
      <c r="O22" s="301" t="s">
        <v>39</v>
      </c>
      <c r="P22" s="301"/>
      <c r="Q22" s="301"/>
      <c r="R22" s="80"/>
      <c r="Y22" s="59" t="s">
        <v>257</v>
      </c>
      <c r="Z22" s="59" t="s">
        <v>50</v>
      </c>
      <c r="AJ22" s="124" t="s">
        <v>48</v>
      </c>
      <c r="AK22" s="191" t="s">
        <v>62</v>
      </c>
      <c r="AL22" s="293"/>
      <c r="AP22" s="124" t="s">
        <v>49</v>
      </c>
      <c r="AQ22" s="191" t="s">
        <v>56</v>
      </c>
      <c r="AR22" s="191" t="s">
        <v>63</v>
      </c>
      <c r="AS22" s="293"/>
      <c r="AZ22" s="34" t="s">
        <v>108</v>
      </c>
      <c r="BA22" s="59" t="s">
        <v>266</v>
      </c>
      <c r="BB22" s="292" t="s">
        <v>39</v>
      </c>
      <c r="BF22" s="34" t="s">
        <v>108</v>
      </c>
      <c r="BG22" s="59" t="s">
        <v>267</v>
      </c>
      <c r="BH22" s="124" t="s">
        <v>291</v>
      </c>
      <c r="BI22" s="270" t="s">
        <v>39</v>
      </c>
      <c r="BJ22" s="270" t="s">
        <v>39</v>
      </c>
      <c r="BK22" s="79" t="s">
        <v>39</v>
      </c>
      <c r="BL22" s="190"/>
      <c r="BM22" s="190"/>
      <c r="BN22" s="190"/>
      <c r="BR22" s="34" t="s">
        <v>108</v>
      </c>
      <c r="BS22" s="59" t="s">
        <v>148</v>
      </c>
      <c r="BT22" s="124" t="s">
        <v>394</v>
      </c>
      <c r="BU22" s="124" t="s">
        <v>394</v>
      </c>
      <c r="BV22" s="281">
        <v>23.565</v>
      </c>
      <c r="CB22" s="34" t="s">
        <v>108</v>
      </c>
      <c r="CC22" s="59" t="s">
        <v>456</v>
      </c>
      <c r="CD22" s="54">
        <v>45.64</v>
      </c>
      <c r="CH22" s="34" t="s">
        <v>108</v>
      </c>
      <c r="CI22" s="59" t="s">
        <v>155</v>
      </c>
      <c r="CJ22" s="79" t="s">
        <v>534</v>
      </c>
      <c r="CN22" s="34" t="s">
        <v>108</v>
      </c>
      <c r="CO22" s="59" t="s">
        <v>493</v>
      </c>
      <c r="CP22" s="270">
        <v>32.226</v>
      </c>
      <c r="CQ22" s="270">
        <v>26.606</v>
      </c>
      <c r="CR22" s="79">
        <v>32.226</v>
      </c>
      <c r="CX22" s="34" t="s">
        <v>108</v>
      </c>
      <c r="CY22" s="59" t="s">
        <v>296</v>
      </c>
      <c r="CZ22" s="79">
        <v>18.741</v>
      </c>
      <c r="DD22" s="34" t="s">
        <v>108</v>
      </c>
      <c r="DE22" s="59" t="s">
        <v>304</v>
      </c>
      <c r="DF22" s="143">
        <v>26.1</v>
      </c>
      <c r="DG22" s="143">
        <v>26.02</v>
      </c>
      <c r="DH22" s="54">
        <v>26.1</v>
      </c>
      <c r="DN22" s="34" t="s">
        <v>108</v>
      </c>
      <c r="DO22" s="59" t="s">
        <v>88</v>
      </c>
      <c r="DP22" s="79">
        <v>20.248</v>
      </c>
      <c r="DR22" s="304"/>
      <c r="EA22" s="34" t="s">
        <v>108</v>
      </c>
      <c r="EB22" s="59" t="s">
        <v>197</v>
      </c>
      <c r="EC22" s="54">
        <v>46.54</v>
      </c>
      <c r="EG22" s="34" t="s">
        <v>108</v>
      </c>
      <c r="EH22" s="59" t="s">
        <v>491</v>
      </c>
      <c r="EI22" s="54">
        <v>27.53</v>
      </c>
      <c r="EK22" s="205"/>
      <c r="EM22" s="124" t="s">
        <v>44</v>
      </c>
      <c r="EN22" s="68" t="s">
        <v>93</v>
      </c>
      <c r="EO22" s="320" t="s">
        <v>58</v>
      </c>
      <c r="EP22" s="321"/>
      <c r="ES22" s="34" t="s">
        <v>108</v>
      </c>
      <c r="ET22" s="59" t="s">
        <v>85</v>
      </c>
      <c r="EU22" s="54" t="s">
        <v>39</v>
      </c>
      <c r="EY22" s="34" t="s">
        <v>108</v>
      </c>
      <c r="EZ22" s="59" t="s">
        <v>306</v>
      </c>
      <c r="FA22" s="54" t="s">
        <v>39</v>
      </c>
      <c r="FE22" s="34" t="s">
        <v>108</v>
      </c>
      <c r="FF22" s="59" t="s">
        <v>265</v>
      </c>
      <c r="FG22" s="54">
        <v>31.53</v>
      </c>
      <c r="FK22" s="124" t="s">
        <v>45</v>
      </c>
      <c r="FL22" s="59" t="s">
        <v>94</v>
      </c>
      <c r="FO22" s="59" t="s">
        <v>751</v>
      </c>
      <c r="FP22" s="322" t="s">
        <v>752</v>
      </c>
      <c r="FQ22" s="322"/>
      <c r="FT22" s="34" t="s">
        <v>108</v>
      </c>
      <c r="FU22" s="59" t="s">
        <v>515</v>
      </c>
      <c r="FV22" s="61" t="s">
        <v>39</v>
      </c>
      <c r="FZ22" s="34" t="s">
        <v>74</v>
      </c>
      <c r="GA22" s="59" t="s">
        <v>159</v>
      </c>
      <c r="GB22" s="143">
        <v>73.69</v>
      </c>
      <c r="GC22" s="124">
        <v>0</v>
      </c>
      <c r="GD22" s="143">
        <f t="shared" si="0"/>
        <v>73.69</v>
      </c>
      <c r="GE22" s="124">
        <v>12</v>
      </c>
      <c r="GF22" s="143">
        <v>40.08</v>
      </c>
      <c r="GG22" s="124">
        <v>15</v>
      </c>
      <c r="GH22" s="143">
        <f t="shared" si="1"/>
        <v>55.08</v>
      </c>
      <c r="GI22" s="124">
        <v>19</v>
      </c>
      <c r="GJ22" s="61">
        <f t="shared" si="2"/>
        <v>31</v>
      </c>
      <c r="GK22" s="65"/>
      <c r="GW22" s="34" t="s">
        <v>107</v>
      </c>
      <c r="GX22" s="59" t="s">
        <v>998</v>
      </c>
      <c r="GY22" s="187">
        <v>0.0203125</v>
      </c>
      <c r="GZ22" s="187"/>
      <c r="HA22" s="187">
        <f t="shared" si="7"/>
        <v>0.0203125</v>
      </c>
      <c r="HB22" s="187">
        <v>0.011805555555555555</v>
      </c>
      <c r="HC22" s="187">
        <f t="shared" si="6"/>
        <v>0.03211805555555555</v>
      </c>
      <c r="HD22" s="124">
        <v>7</v>
      </c>
      <c r="HE22" s="124">
        <v>1</v>
      </c>
      <c r="HF22" s="124">
        <v>6</v>
      </c>
      <c r="HG22" s="124">
        <v>0</v>
      </c>
      <c r="HH22" s="124">
        <v>3</v>
      </c>
      <c r="HI22" s="61">
        <v>0</v>
      </c>
    </row>
    <row r="23" spans="1:217" ht="13.5" thickBot="1">
      <c r="A23" s="66"/>
      <c r="G23" s="124" t="s">
        <v>46</v>
      </c>
      <c r="H23" s="68" t="s">
        <v>53</v>
      </c>
      <c r="I23" s="68" t="s">
        <v>60</v>
      </c>
      <c r="J23" s="59"/>
      <c r="Y23" s="59" t="s">
        <v>258</v>
      </c>
      <c r="Z23" s="59" t="s">
        <v>93</v>
      </c>
      <c r="AJ23" s="124" t="s">
        <v>49</v>
      </c>
      <c r="AK23" s="191" t="s">
        <v>63</v>
      </c>
      <c r="AL23" s="293"/>
      <c r="AV23" s="21"/>
      <c r="AZ23" s="34" t="s">
        <v>131</v>
      </c>
      <c r="BA23" s="59" t="s">
        <v>88</v>
      </c>
      <c r="BB23" s="292" t="s">
        <v>39</v>
      </c>
      <c r="BF23" s="34" t="s">
        <v>131</v>
      </c>
      <c r="BG23" s="59" t="s">
        <v>99</v>
      </c>
      <c r="BH23" s="124" t="s">
        <v>291</v>
      </c>
      <c r="BI23" s="270" t="s">
        <v>39</v>
      </c>
      <c r="BJ23" s="270" t="s">
        <v>39</v>
      </c>
      <c r="BK23" s="79" t="s">
        <v>39</v>
      </c>
      <c r="BL23" s="190"/>
      <c r="BM23" s="190"/>
      <c r="BN23" s="190"/>
      <c r="BR23" s="34" t="s">
        <v>131</v>
      </c>
      <c r="BS23" s="59" t="s">
        <v>25</v>
      </c>
      <c r="BT23" s="124" t="s">
        <v>395</v>
      </c>
      <c r="BU23" s="68">
        <v>33.683</v>
      </c>
      <c r="BV23" s="61" t="s">
        <v>395</v>
      </c>
      <c r="CB23" s="7" t="s">
        <v>131</v>
      </c>
      <c r="CC23" s="5" t="s">
        <v>270</v>
      </c>
      <c r="CD23" s="25" t="s">
        <v>39</v>
      </c>
      <c r="CH23" s="34" t="s">
        <v>131</v>
      </c>
      <c r="CI23" s="59" t="s">
        <v>473</v>
      </c>
      <c r="CJ23" s="79" t="s">
        <v>535</v>
      </c>
      <c r="CN23" s="34" t="s">
        <v>131</v>
      </c>
      <c r="CO23" s="59" t="s">
        <v>494</v>
      </c>
      <c r="CP23" s="270">
        <v>31.096</v>
      </c>
      <c r="CQ23" s="270">
        <v>32.796</v>
      </c>
      <c r="CR23" s="79">
        <v>32.796</v>
      </c>
      <c r="CX23" s="34" t="s">
        <v>131</v>
      </c>
      <c r="CY23" s="59" t="s">
        <v>300</v>
      </c>
      <c r="CZ23" s="79">
        <v>18.997</v>
      </c>
      <c r="DD23" s="34" t="s">
        <v>131</v>
      </c>
      <c r="DE23" s="59" t="s">
        <v>515</v>
      </c>
      <c r="DF23" s="143">
        <v>27.35</v>
      </c>
      <c r="DG23" s="143">
        <v>26.71</v>
      </c>
      <c r="DH23" s="54">
        <v>27.35</v>
      </c>
      <c r="DN23" s="34" t="s">
        <v>131</v>
      </c>
      <c r="DO23" s="59" t="s">
        <v>155</v>
      </c>
      <c r="DP23" s="79">
        <v>21.302</v>
      </c>
      <c r="DR23" s="304"/>
      <c r="DT23" s="315"/>
      <c r="DU23" s="316" t="s">
        <v>658</v>
      </c>
      <c r="DV23" s="317" t="s">
        <v>24</v>
      </c>
      <c r="DW23" s="323">
        <v>22.289</v>
      </c>
      <c r="DX23" s="323">
        <v>22.023</v>
      </c>
      <c r="DY23" s="324">
        <v>22.289</v>
      </c>
      <c r="EA23" s="34" t="s">
        <v>131</v>
      </c>
      <c r="EB23" s="59" t="s">
        <v>25</v>
      </c>
      <c r="EC23" s="54" t="s">
        <v>39</v>
      </c>
      <c r="EG23" s="34" t="s">
        <v>131</v>
      </c>
      <c r="EH23" s="59" t="s">
        <v>493</v>
      </c>
      <c r="EI23" s="54">
        <v>27.62</v>
      </c>
      <c r="EK23" s="205"/>
      <c r="EM23" s="124" t="s">
        <v>45</v>
      </c>
      <c r="EN23" s="191" t="s">
        <v>52</v>
      </c>
      <c r="EO23" s="325" t="s">
        <v>52</v>
      </c>
      <c r="EP23" s="326"/>
      <c r="ES23" s="7" t="s">
        <v>131</v>
      </c>
      <c r="ET23" s="5" t="s">
        <v>24</v>
      </c>
      <c r="EU23" s="25" t="s">
        <v>39</v>
      </c>
      <c r="EY23" s="34" t="s">
        <v>131</v>
      </c>
      <c r="EZ23" s="59" t="s">
        <v>309</v>
      </c>
      <c r="FA23" s="54" t="s">
        <v>39</v>
      </c>
      <c r="FE23" s="34" t="s">
        <v>131</v>
      </c>
      <c r="FF23" s="59" t="s">
        <v>12</v>
      </c>
      <c r="FG23" s="54">
        <v>32.67</v>
      </c>
      <c r="FK23" s="124" t="s">
        <v>734</v>
      </c>
      <c r="FL23" s="59" t="s">
        <v>54</v>
      </c>
      <c r="FT23" s="34" t="s">
        <v>131</v>
      </c>
      <c r="FU23" s="59" t="s">
        <v>266</v>
      </c>
      <c r="FV23" s="61" t="s">
        <v>39</v>
      </c>
      <c r="FZ23" s="34" t="s">
        <v>75</v>
      </c>
      <c r="GA23" s="59" t="s">
        <v>199</v>
      </c>
      <c r="GB23" s="143">
        <v>89.31</v>
      </c>
      <c r="GC23" s="124">
        <v>60</v>
      </c>
      <c r="GD23" s="143">
        <f t="shared" si="0"/>
        <v>149.31</v>
      </c>
      <c r="GE23" s="124">
        <v>22</v>
      </c>
      <c r="GF23" s="143">
        <v>39.94</v>
      </c>
      <c r="GG23" s="124">
        <v>0</v>
      </c>
      <c r="GH23" s="143">
        <f t="shared" si="1"/>
        <v>39.94</v>
      </c>
      <c r="GI23" s="124">
        <v>10</v>
      </c>
      <c r="GJ23" s="61">
        <f t="shared" si="2"/>
        <v>32</v>
      </c>
      <c r="GK23" s="65"/>
      <c r="GW23" s="34" t="s">
        <v>108</v>
      </c>
      <c r="GX23" s="59" t="s">
        <v>149</v>
      </c>
      <c r="GY23" s="187">
        <v>0.02034722222222222</v>
      </c>
      <c r="GZ23" s="187"/>
      <c r="HA23" s="187">
        <f t="shared" si="7"/>
        <v>0.02034722222222222</v>
      </c>
      <c r="HB23" s="187">
        <v>0.011805555555555555</v>
      </c>
      <c r="HC23" s="187">
        <f t="shared" si="6"/>
        <v>0.03215277777777778</v>
      </c>
      <c r="HD23" s="124">
        <v>9</v>
      </c>
      <c r="HE23" s="124">
        <v>0</v>
      </c>
      <c r="HF23" s="124">
        <v>3</v>
      </c>
      <c r="HG23" s="124">
        <v>0</v>
      </c>
      <c r="HH23" s="124">
        <v>2</v>
      </c>
      <c r="HI23" s="61">
        <v>3</v>
      </c>
    </row>
    <row r="24" spans="7:217" ht="13.5" thickBot="1">
      <c r="G24" s="124" t="s">
        <v>47</v>
      </c>
      <c r="H24" s="68" t="s">
        <v>54</v>
      </c>
      <c r="I24" s="320" t="s">
        <v>54</v>
      </c>
      <c r="J24" s="321"/>
      <c r="M24" s="21" t="s">
        <v>42</v>
      </c>
      <c r="AP24" s="21"/>
      <c r="AZ24" s="34" t="s">
        <v>132</v>
      </c>
      <c r="BA24" s="59" t="s">
        <v>288</v>
      </c>
      <c r="BB24" s="292" t="s">
        <v>39</v>
      </c>
      <c r="BF24" s="34" t="s">
        <v>132</v>
      </c>
      <c r="BG24" s="59" t="s">
        <v>88</v>
      </c>
      <c r="BH24" s="124" t="s">
        <v>292</v>
      </c>
      <c r="BI24" s="270" t="s">
        <v>39</v>
      </c>
      <c r="BJ24" s="279">
        <v>19.081</v>
      </c>
      <c r="BK24" s="79" t="s">
        <v>39</v>
      </c>
      <c r="BL24" s="190"/>
      <c r="BM24" s="190"/>
      <c r="BN24" s="190"/>
      <c r="BR24" s="34" t="s">
        <v>132</v>
      </c>
      <c r="BS24" s="59" t="s">
        <v>29</v>
      </c>
      <c r="BT24" s="124" t="s">
        <v>396</v>
      </c>
      <c r="BU24" s="68">
        <v>35.228</v>
      </c>
      <c r="BV24" s="61" t="s">
        <v>396</v>
      </c>
      <c r="CB24" s="34" t="s">
        <v>132</v>
      </c>
      <c r="CC24" s="59" t="s">
        <v>299</v>
      </c>
      <c r="CD24" s="54" t="s">
        <v>39</v>
      </c>
      <c r="CH24" s="34" t="s">
        <v>132</v>
      </c>
      <c r="CI24" s="59" t="s">
        <v>201</v>
      </c>
      <c r="CJ24" s="79" t="s">
        <v>536</v>
      </c>
      <c r="CN24" s="34" t="s">
        <v>132</v>
      </c>
      <c r="CO24" s="59" t="s">
        <v>495</v>
      </c>
      <c r="CP24" s="270">
        <v>38.853</v>
      </c>
      <c r="CQ24" s="270">
        <v>41.978</v>
      </c>
      <c r="CR24" s="79">
        <v>41.978</v>
      </c>
      <c r="CX24" s="34" t="s">
        <v>132</v>
      </c>
      <c r="CY24" s="59" t="s">
        <v>114</v>
      </c>
      <c r="CZ24" s="79">
        <v>19.228</v>
      </c>
      <c r="DD24" s="34" t="s">
        <v>132</v>
      </c>
      <c r="DE24" s="59" t="s">
        <v>451</v>
      </c>
      <c r="DF24" s="143" t="s">
        <v>39</v>
      </c>
      <c r="DG24" s="143" t="s">
        <v>39</v>
      </c>
      <c r="DH24" s="54" t="s">
        <v>39</v>
      </c>
      <c r="DN24" s="34" t="s">
        <v>132</v>
      </c>
      <c r="DO24" s="59" t="s">
        <v>267</v>
      </c>
      <c r="DP24" s="79">
        <v>21.532</v>
      </c>
      <c r="DR24" s="304"/>
      <c r="EA24" s="35" t="s">
        <v>132</v>
      </c>
      <c r="EB24" s="60" t="s">
        <v>457</v>
      </c>
      <c r="EC24" s="202" t="s">
        <v>39</v>
      </c>
      <c r="EG24" s="34" t="s">
        <v>132</v>
      </c>
      <c r="EH24" s="59" t="s">
        <v>266</v>
      </c>
      <c r="EI24" s="54">
        <v>28.9</v>
      </c>
      <c r="EK24" s="205"/>
      <c r="EM24" s="124" t="s">
        <v>46</v>
      </c>
      <c r="EN24" s="68" t="s">
        <v>51</v>
      </c>
      <c r="EO24" s="327" t="s">
        <v>60</v>
      </c>
      <c r="EP24" s="328"/>
      <c r="ES24" s="35" t="s">
        <v>132</v>
      </c>
      <c r="ET24" s="60" t="s">
        <v>674</v>
      </c>
      <c r="EU24" s="202" t="s">
        <v>39</v>
      </c>
      <c r="EY24" s="34" t="s">
        <v>132</v>
      </c>
      <c r="EZ24" s="59" t="s">
        <v>84</v>
      </c>
      <c r="FA24" s="54" t="s">
        <v>39</v>
      </c>
      <c r="FE24" s="34" t="s">
        <v>132</v>
      </c>
      <c r="FF24" s="59" t="s">
        <v>688</v>
      </c>
      <c r="FG24" s="54">
        <v>37.58</v>
      </c>
      <c r="FK24" s="124" t="s">
        <v>735</v>
      </c>
      <c r="FL24" s="59" t="s">
        <v>631</v>
      </c>
      <c r="FO24" s="21" t="s">
        <v>753</v>
      </c>
      <c r="FT24" s="34" t="s">
        <v>132</v>
      </c>
      <c r="FU24" s="59" t="s">
        <v>1047</v>
      </c>
      <c r="FV24" s="61" t="s">
        <v>39</v>
      </c>
      <c r="FZ24" s="34" t="s">
        <v>76</v>
      </c>
      <c r="GA24" s="59" t="s">
        <v>154</v>
      </c>
      <c r="GB24" s="143">
        <v>64.59</v>
      </c>
      <c r="GC24" s="124">
        <v>0</v>
      </c>
      <c r="GD24" s="143">
        <f t="shared" si="0"/>
        <v>64.59</v>
      </c>
      <c r="GE24" s="124">
        <v>9</v>
      </c>
      <c r="GF24" s="143">
        <v>33.41</v>
      </c>
      <c r="GG24" s="124">
        <v>45</v>
      </c>
      <c r="GH24" s="143">
        <f t="shared" si="1"/>
        <v>78.41</v>
      </c>
      <c r="GI24" s="124">
        <v>24</v>
      </c>
      <c r="GJ24" s="61">
        <f t="shared" si="2"/>
        <v>33</v>
      </c>
      <c r="GK24" s="65"/>
      <c r="GW24" s="34" t="s">
        <v>131</v>
      </c>
      <c r="GX24" s="59" t="s">
        <v>157</v>
      </c>
      <c r="GY24" s="187">
        <v>0.01980324074074074</v>
      </c>
      <c r="GZ24" s="187"/>
      <c r="HA24" s="187">
        <f t="shared" si="7"/>
        <v>0.01980324074074074</v>
      </c>
      <c r="HB24" s="187">
        <v>0.0125</v>
      </c>
      <c r="HC24" s="187">
        <f t="shared" si="6"/>
        <v>0.032303240740740743</v>
      </c>
      <c r="HD24" s="124">
        <v>13</v>
      </c>
      <c r="HE24" s="124">
        <v>1</v>
      </c>
      <c r="HF24" s="124">
        <v>0</v>
      </c>
      <c r="HG24" s="124">
        <v>0</v>
      </c>
      <c r="HH24" s="124">
        <v>1</v>
      </c>
      <c r="HI24" s="61">
        <v>3</v>
      </c>
    </row>
    <row r="25" spans="7:217" ht="13.5" thickBot="1">
      <c r="G25" s="124" t="s">
        <v>48</v>
      </c>
      <c r="H25" s="191" t="s">
        <v>55</v>
      </c>
      <c r="I25" s="191" t="s">
        <v>62</v>
      </c>
      <c r="J25" s="293"/>
      <c r="M25" s="124" t="s">
        <v>43</v>
      </c>
      <c r="N25" s="191" t="s">
        <v>50</v>
      </c>
      <c r="O25" s="191" t="s">
        <v>128</v>
      </c>
      <c r="P25" s="293"/>
      <c r="Y25" s="21" t="s">
        <v>1127</v>
      </c>
      <c r="AJ25" s="21"/>
      <c r="AZ25" s="35" t="s">
        <v>133</v>
      </c>
      <c r="BA25" s="60" t="s">
        <v>220</v>
      </c>
      <c r="BB25" s="298" t="s">
        <v>39</v>
      </c>
      <c r="BF25" s="34" t="s">
        <v>133</v>
      </c>
      <c r="BG25" s="59" t="s">
        <v>303</v>
      </c>
      <c r="BH25" s="124" t="s">
        <v>291</v>
      </c>
      <c r="BI25" s="270" t="s">
        <v>39</v>
      </c>
      <c r="BJ25" s="270" t="s">
        <v>39</v>
      </c>
      <c r="BK25" s="79" t="s">
        <v>39</v>
      </c>
      <c r="BL25" s="190"/>
      <c r="BM25" s="190"/>
      <c r="BN25" s="190"/>
      <c r="BR25" s="34" t="s">
        <v>133</v>
      </c>
      <c r="BS25" s="59" t="s">
        <v>197</v>
      </c>
      <c r="BT25" s="124" t="s">
        <v>397</v>
      </c>
      <c r="BU25" s="124" t="s">
        <v>397</v>
      </c>
      <c r="BV25" s="281">
        <v>49.226</v>
      </c>
      <c r="CB25" s="34" t="s">
        <v>133</v>
      </c>
      <c r="CC25" s="59" t="s">
        <v>111</v>
      </c>
      <c r="CD25" s="54" t="s">
        <v>39</v>
      </c>
      <c r="CH25" s="34" t="s">
        <v>133</v>
      </c>
      <c r="CI25" s="59" t="s">
        <v>474</v>
      </c>
      <c r="CJ25" s="79" t="s">
        <v>537</v>
      </c>
      <c r="CN25" s="34" t="s">
        <v>133</v>
      </c>
      <c r="CO25" s="59" t="s">
        <v>496</v>
      </c>
      <c r="CP25" s="270">
        <v>63.988</v>
      </c>
      <c r="CQ25" s="270">
        <v>26.434</v>
      </c>
      <c r="CR25" s="79">
        <v>63.988</v>
      </c>
      <c r="CX25" s="34" t="s">
        <v>133</v>
      </c>
      <c r="CY25" s="59" t="s">
        <v>306</v>
      </c>
      <c r="CZ25" s="79">
        <v>19.539</v>
      </c>
      <c r="DD25" s="35" t="s">
        <v>133</v>
      </c>
      <c r="DE25" s="60" t="s">
        <v>468</v>
      </c>
      <c r="DF25" s="201" t="s">
        <v>39</v>
      </c>
      <c r="DG25" s="201" t="s">
        <v>39</v>
      </c>
      <c r="DH25" s="202" t="s">
        <v>39</v>
      </c>
      <c r="DN25" s="34" t="s">
        <v>133</v>
      </c>
      <c r="DO25" s="59" t="s">
        <v>683</v>
      </c>
      <c r="DP25" s="79">
        <v>21.746</v>
      </c>
      <c r="DR25" s="304"/>
      <c r="DT25" s="63" t="s">
        <v>659</v>
      </c>
      <c r="EA25" s="67"/>
      <c r="EG25" s="34" t="s">
        <v>133</v>
      </c>
      <c r="EH25" s="59" t="s">
        <v>26</v>
      </c>
      <c r="EI25" s="54">
        <v>28.97</v>
      </c>
      <c r="EK25" s="205"/>
      <c r="EM25" s="124" t="s">
        <v>47</v>
      </c>
      <c r="EN25" s="63" t="s">
        <v>54</v>
      </c>
      <c r="EO25" s="68" t="s">
        <v>276</v>
      </c>
      <c r="EP25" s="59"/>
      <c r="ES25" s="67"/>
      <c r="EU25" s="205"/>
      <c r="EY25" s="35" t="s">
        <v>133</v>
      </c>
      <c r="EZ25" s="60" t="s">
        <v>702</v>
      </c>
      <c r="FA25" s="202" t="s">
        <v>39</v>
      </c>
      <c r="FE25" s="34" t="s">
        <v>133</v>
      </c>
      <c r="FF25" s="59" t="s">
        <v>197</v>
      </c>
      <c r="FG25" s="54">
        <v>45.43</v>
      </c>
      <c r="FK25" s="124" t="s">
        <v>736</v>
      </c>
      <c r="FL25" s="59" t="s">
        <v>55</v>
      </c>
      <c r="FO25" s="124">
        <v>-40</v>
      </c>
      <c r="FP25" s="124" t="s">
        <v>757</v>
      </c>
      <c r="FT25" s="35" t="s">
        <v>133</v>
      </c>
      <c r="FU25" s="60" t="s">
        <v>111</v>
      </c>
      <c r="FV25" s="64" t="s">
        <v>39</v>
      </c>
      <c r="FZ25" s="34" t="s">
        <v>77</v>
      </c>
      <c r="GA25" s="59" t="s">
        <v>194</v>
      </c>
      <c r="GB25" s="143">
        <v>106.22</v>
      </c>
      <c r="GC25" s="124">
        <v>0</v>
      </c>
      <c r="GD25" s="143">
        <f t="shared" si="0"/>
        <v>106.22</v>
      </c>
      <c r="GE25" s="124">
        <v>19</v>
      </c>
      <c r="GF25" s="143">
        <v>35.43</v>
      </c>
      <c r="GG25" s="124">
        <v>15</v>
      </c>
      <c r="GH25" s="143">
        <f t="shared" si="1"/>
        <v>50.43</v>
      </c>
      <c r="GI25" s="124">
        <v>17</v>
      </c>
      <c r="GJ25" s="61">
        <f t="shared" si="2"/>
        <v>36</v>
      </c>
      <c r="GK25" s="65"/>
      <c r="GW25" s="34" t="s">
        <v>132</v>
      </c>
      <c r="GX25" s="59" t="s">
        <v>164</v>
      </c>
      <c r="GY25" s="187">
        <v>0.01989583333333333</v>
      </c>
      <c r="GZ25" s="187">
        <v>0.0009143518518518518</v>
      </c>
      <c r="HA25" s="187">
        <f t="shared" si="7"/>
        <v>0.01898148148148148</v>
      </c>
      <c r="HB25" s="187">
        <v>0.013888888888888888</v>
      </c>
      <c r="HC25" s="187">
        <f t="shared" si="6"/>
        <v>0.03287037037037037</v>
      </c>
      <c r="HD25" s="124">
        <v>13</v>
      </c>
      <c r="HE25" s="124">
        <v>0</v>
      </c>
      <c r="HF25" s="124">
        <v>6</v>
      </c>
      <c r="HG25" s="124">
        <v>0</v>
      </c>
      <c r="HH25" s="124">
        <v>1</v>
      </c>
      <c r="HI25" s="61">
        <v>0</v>
      </c>
    </row>
    <row r="26" spans="7:217" ht="12.75">
      <c r="G26" s="124" t="s">
        <v>49</v>
      </c>
      <c r="H26" s="68" t="s">
        <v>56</v>
      </c>
      <c r="I26" s="327" t="s">
        <v>63</v>
      </c>
      <c r="J26" s="328"/>
      <c r="M26" s="124" t="s">
        <v>44</v>
      </c>
      <c r="N26" s="191" t="s">
        <v>93</v>
      </c>
      <c r="O26" s="312" t="s">
        <v>58</v>
      </c>
      <c r="P26" s="313"/>
      <c r="AZ26" s="67"/>
      <c r="BB26" s="299"/>
      <c r="BF26" s="34" t="s">
        <v>134</v>
      </c>
      <c r="BG26" s="59" t="s">
        <v>304</v>
      </c>
      <c r="BH26" s="124" t="s">
        <v>305</v>
      </c>
      <c r="BI26" s="270" t="s">
        <v>39</v>
      </c>
      <c r="BJ26" s="270" t="s">
        <v>39</v>
      </c>
      <c r="BK26" s="79" t="s">
        <v>39</v>
      </c>
      <c r="BL26" s="190"/>
      <c r="BM26" s="190"/>
      <c r="BN26" s="190"/>
      <c r="BR26" s="34" t="s">
        <v>134</v>
      </c>
      <c r="BS26" s="59" t="s">
        <v>155</v>
      </c>
      <c r="BT26" s="124" t="s">
        <v>39</v>
      </c>
      <c r="BU26" s="124" t="s">
        <v>39</v>
      </c>
      <c r="BV26" s="61" t="s">
        <v>39</v>
      </c>
      <c r="CB26" s="34" t="s">
        <v>134</v>
      </c>
      <c r="CC26" s="59" t="s">
        <v>116</v>
      </c>
      <c r="CD26" s="54" t="s">
        <v>39</v>
      </c>
      <c r="CH26" s="34" t="s">
        <v>134</v>
      </c>
      <c r="CI26" s="59" t="s">
        <v>220</v>
      </c>
      <c r="CJ26" s="79" t="s">
        <v>538</v>
      </c>
      <c r="CN26" s="34" t="s">
        <v>134</v>
      </c>
      <c r="CO26" s="59" t="s">
        <v>489</v>
      </c>
      <c r="CP26" s="270">
        <v>22.81</v>
      </c>
      <c r="CQ26" s="270">
        <v>23.427</v>
      </c>
      <c r="CR26" s="79" t="s">
        <v>39</v>
      </c>
      <c r="CX26" s="34" t="s">
        <v>134</v>
      </c>
      <c r="CY26" s="59" t="s">
        <v>509</v>
      </c>
      <c r="CZ26" s="79">
        <v>19.945</v>
      </c>
      <c r="DN26" s="34" t="s">
        <v>134</v>
      </c>
      <c r="DO26" s="59" t="s">
        <v>26</v>
      </c>
      <c r="DP26" s="79">
        <v>24.387</v>
      </c>
      <c r="DR26" s="304"/>
      <c r="DT26" s="63" t="s">
        <v>660</v>
      </c>
      <c r="EA26" s="21" t="s">
        <v>404</v>
      </c>
      <c r="EG26" s="34" t="s">
        <v>134</v>
      </c>
      <c r="EH26" s="59" t="s">
        <v>219</v>
      </c>
      <c r="EI26" s="54">
        <v>31.41</v>
      </c>
      <c r="EK26" s="205"/>
      <c r="EM26" s="124" t="s">
        <v>48</v>
      </c>
      <c r="EN26" s="68" t="s">
        <v>127</v>
      </c>
      <c r="EO26" s="68" t="s">
        <v>62</v>
      </c>
      <c r="EP26" s="59"/>
      <c r="ES26" s="19" t="s">
        <v>203</v>
      </c>
      <c r="EU26" s="205"/>
      <c r="EY26" s="67"/>
      <c r="FA26" s="205"/>
      <c r="FE26" s="34" t="s">
        <v>134</v>
      </c>
      <c r="FF26" s="59" t="s">
        <v>721</v>
      </c>
      <c r="FG26" s="54" t="s">
        <v>39</v>
      </c>
      <c r="FO26" s="124" t="s">
        <v>754</v>
      </c>
      <c r="FP26" s="124" t="s">
        <v>758</v>
      </c>
      <c r="FT26" s="67"/>
      <c r="FZ26" s="34" t="s">
        <v>104</v>
      </c>
      <c r="GA26" s="59" t="s">
        <v>96</v>
      </c>
      <c r="GB26" s="143">
        <v>66.25</v>
      </c>
      <c r="GC26" s="124">
        <v>60</v>
      </c>
      <c r="GD26" s="143">
        <f t="shared" si="0"/>
        <v>126.25</v>
      </c>
      <c r="GE26" s="124">
        <v>21</v>
      </c>
      <c r="GF26" s="143">
        <v>36.91</v>
      </c>
      <c r="GG26" s="124">
        <v>15</v>
      </c>
      <c r="GH26" s="143">
        <f t="shared" si="1"/>
        <v>51.91</v>
      </c>
      <c r="GI26" s="124">
        <v>18</v>
      </c>
      <c r="GJ26" s="61">
        <f t="shared" si="2"/>
        <v>39</v>
      </c>
      <c r="GK26" s="65"/>
      <c r="GW26" s="34" t="s">
        <v>133</v>
      </c>
      <c r="GX26" s="59" t="s">
        <v>686</v>
      </c>
      <c r="GY26" s="187">
        <v>0.021354166666666664</v>
      </c>
      <c r="GZ26" s="187"/>
      <c r="HA26" s="187">
        <f t="shared" si="7"/>
        <v>0.021354166666666664</v>
      </c>
      <c r="HB26" s="187">
        <v>0.011805555555555555</v>
      </c>
      <c r="HC26" s="187">
        <f t="shared" si="6"/>
        <v>0.033159722222222215</v>
      </c>
      <c r="HD26" s="124">
        <v>12</v>
      </c>
      <c r="HE26" s="124">
        <v>5</v>
      </c>
      <c r="HF26" s="124">
        <v>0</v>
      </c>
      <c r="HG26" s="124">
        <v>0</v>
      </c>
      <c r="HH26" s="124">
        <v>0</v>
      </c>
      <c r="HI26" s="61">
        <v>0</v>
      </c>
    </row>
    <row r="27" spans="13:217" ht="12.75">
      <c r="M27" s="124" t="s">
        <v>45</v>
      </c>
      <c r="N27" s="191" t="s">
        <v>52</v>
      </c>
      <c r="O27" s="68" t="s">
        <v>95</v>
      </c>
      <c r="P27" s="293"/>
      <c r="AZ27" s="21" t="s">
        <v>42</v>
      </c>
      <c r="BF27" s="34" t="s">
        <v>135</v>
      </c>
      <c r="BG27" s="59" t="s">
        <v>306</v>
      </c>
      <c r="BH27" s="124" t="s">
        <v>305</v>
      </c>
      <c r="BI27" s="270" t="s">
        <v>39</v>
      </c>
      <c r="BJ27" s="270" t="s">
        <v>39</v>
      </c>
      <c r="BK27" s="79" t="s">
        <v>39</v>
      </c>
      <c r="BL27" s="190"/>
      <c r="BM27" s="190"/>
      <c r="BN27" s="190"/>
      <c r="BR27" s="34" t="s">
        <v>135</v>
      </c>
      <c r="BS27" s="59" t="s">
        <v>373</v>
      </c>
      <c r="BT27" s="124" t="s">
        <v>39</v>
      </c>
      <c r="BU27" s="124" t="s">
        <v>39</v>
      </c>
      <c r="BV27" s="61" t="s">
        <v>39</v>
      </c>
      <c r="CB27" s="34" t="s">
        <v>135</v>
      </c>
      <c r="CC27" s="59" t="s">
        <v>84</v>
      </c>
      <c r="CD27" s="54" t="s">
        <v>39</v>
      </c>
      <c r="CH27" s="34" t="s">
        <v>135</v>
      </c>
      <c r="CI27" s="59" t="s">
        <v>475</v>
      </c>
      <c r="CJ27" s="79" t="s">
        <v>539</v>
      </c>
      <c r="CN27" s="34" t="s">
        <v>135</v>
      </c>
      <c r="CO27" s="59" t="s">
        <v>110</v>
      </c>
      <c r="CP27" s="270" t="s">
        <v>39</v>
      </c>
      <c r="CQ27" s="270">
        <v>15.465</v>
      </c>
      <c r="CR27" s="79" t="s">
        <v>39</v>
      </c>
      <c r="CX27" s="34" t="s">
        <v>135</v>
      </c>
      <c r="CY27" s="59" t="s">
        <v>510</v>
      </c>
      <c r="CZ27" s="79">
        <v>20.316</v>
      </c>
      <c r="DD27" s="21" t="s">
        <v>42</v>
      </c>
      <c r="DN27" s="34" t="s">
        <v>135</v>
      </c>
      <c r="DO27" s="59" t="s">
        <v>514</v>
      </c>
      <c r="DP27" s="79">
        <v>25.183</v>
      </c>
      <c r="DR27" s="304"/>
      <c r="DT27" s="63" t="s">
        <v>661</v>
      </c>
      <c r="EA27" s="124" t="s">
        <v>43</v>
      </c>
      <c r="EB27" s="68" t="s">
        <v>50</v>
      </c>
      <c r="EC27" s="68" t="s">
        <v>128</v>
      </c>
      <c r="ED27" s="59"/>
      <c r="EE27" s="59" t="s">
        <v>405</v>
      </c>
      <c r="EF27" s="59"/>
      <c r="EG27" s="34" t="s">
        <v>135</v>
      </c>
      <c r="EH27" s="59" t="s">
        <v>27</v>
      </c>
      <c r="EI27" s="54">
        <v>33.89</v>
      </c>
      <c r="EK27" s="205"/>
      <c r="EM27" s="124" t="s">
        <v>49</v>
      </c>
      <c r="EN27" s="68" t="s">
        <v>56</v>
      </c>
      <c r="EO27" s="68" t="s">
        <v>63</v>
      </c>
      <c r="EP27" s="59"/>
      <c r="ES27" s="295" t="s">
        <v>43</v>
      </c>
      <c r="ET27" s="68" t="s">
        <v>50</v>
      </c>
      <c r="EU27" s="206"/>
      <c r="EY27" s="21" t="s">
        <v>42</v>
      </c>
      <c r="FE27" s="34" t="s">
        <v>135</v>
      </c>
      <c r="FF27" s="59" t="s">
        <v>510</v>
      </c>
      <c r="FG27" s="54" t="s">
        <v>39</v>
      </c>
      <c r="FK27" s="124" t="s">
        <v>43</v>
      </c>
      <c r="FL27" s="59" t="s">
        <v>574</v>
      </c>
      <c r="FO27" s="124" t="s">
        <v>755</v>
      </c>
      <c r="FP27" s="124" t="s">
        <v>759</v>
      </c>
      <c r="FT27" s="19" t="s">
        <v>404</v>
      </c>
      <c r="FZ27" s="34" t="s">
        <v>105</v>
      </c>
      <c r="GA27" s="186" t="s">
        <v>151</v>
      </c>
      <c r="GB27" s="143">
        <v>102.91</v>
      </c>
      <c r="GC27" s="124">
        <v>120</v>
      </c>
      <c r="GD27" s="143">
        <f t="shared" si="0"/>
        <v>222.91</v>
      </c>
      <c r="GE27" s="124">
        <v>25</v>
      </c>
      <c r="GF27" s="143">
        <v>44.06</v>
      </c>
      <c r="GG27" s="124">
        <v>15</v>
      </c>
      <c r="GH27" s="143">
        <f t="shared" si="1"/>
        <v>59.06</v>
      </c>
      <c r="GI27" s="124">
        <v>21</v>
      </c>
      <c r="GJ27" s="61">
        <f t="shared" si="2"/>
        <v>46</v>
      </c>
      <c r="GK27" s="65"/>
      <c r="GW27" s="34" t="s">
        <v>134</v>
      </c>
      <c r="GX27" s="59" t="s">
        <v>365</v>
      </c>
      <c r="GY27" s="187">
        <v>0.018275462962962962</v>
      </c>
      <c r="GZ27" s="187"/>
      <c r="HA27" s="187">
        <f t="shared" si="7"/>
        <v>0.018275462962962962</v>
      </c>
      <c r="HB27" s="187">
        <v>0.015277777777777777</v>
      </c>
      <c r="HC27" s="187">
        <f t="shared" si="6"/>
        <v>0.03355324074074074</v>
      </c>
      <c r="HD27" s="124">
        <v>9</v>
      </c>
      <c r="HE27" s="124">
        <v>6</v>
      </c>
      <c r="HF27" s="124">
        <v>6</v>
      </c>
      <c r="HG27" s="124">
        <v>0</v>
      </c>
      <c r="HH27" s="124">
        <v>1</v>
      </c>
      <c r="HI27" s="61">
        <v>0</v>
      </c>
    </row>
    <row r="28" spans="7:217" ht="13.5" thickBot="1">
      <c r="G28" s="21"/>
      <c r="M28" s="124" t="s">
        <v>46</v>
      </c>
      <c r="N28" s="191" t="s">
        <v>51</v>
      </c>
      <c r="O28" s="191" t="s">
        <v>129</v>
      </c>
      <c r="P28" s="293"/>
      <c r="AZ28" s="124" t="s">
        <v>43</v>
      </c>
      <c r="BA28" s="59" t="s">
        <v>50</v>
      </c>
      <c r="BB28" s="59" t="s">
        <v>128</v>
      </c>
      <c r="BC28" s="59"/>
      <c r="BF28" s="34" t="s">
        <v>167</v>
      </c>
      <c r="BG28" s="59" t="s">
        <v>114</v>
      </c>
      <c r="BH28" s="124" t="s">
        <v>295</v>
      </c>
      <c r="BI28" s="270" t="s">
        <v>39</v>
      </c>
      <c r="BJ28" s="270" t="s">
        <v>39</v>
      </c>
      <c r="BK28" s="79" t="s">
        <v>39</v>
      </c>
      <c r="BL28" s="190"/>
      <c r="BM28" s="190"/>
      <c r="BN28" s="190"/>
      <c r="BR28" s="35" t="s">
        <v>167</v>
      </c>
      <c r="BS28" s="60" t="s">
        <v>374</v>
      </c>
      <c r="BT28" s="302" t="s">
        <v>39</v>
      </c>
      <c r="BU28" s="302" t="s">
        <v>39</v>
      </c>
      <c r="BV28" s="64" t="s">
        <v>39</v>
      </c>
      <c r="CB28" s="35" t="s">
        <v>167</v>
      </c>
      <c r="CC28" s="60" t="s">
        <v>196</v>
      </c>
      <c r="CD28" s="202" t="s">
        <v>39</v>
      </c>
      <c r="CH28" s="34" t="s">
        <v>167</v>
      </c>
      <c r="CI28" s="59" t="s">
        <v>476</v>
      </c>
      <c r="CJ28" s="79" t="s">
        <v>540</v>
      </c>
      <c r="CN28" s="34" t="s">
        <v>167</v>
      </c>
      <c r="CO28" s="59" t="s">
        <v>309</v>
      </c>
      <c r="CP28" s="270" t="s">
        <v>39</v>
      </c>
      <c r="CQ28" s="270" t="s">
        <v>39</v>
      </c>
      <c r="CR28" s="79" t="s">
        <v>39</v>
      </c>
      <c r="CX28" s="34" t="s">
        <v>167</v>
      </c>
      <c r="CY28" s="59" t="s">
        <v>111</v>
      </c>
      <c r="CZ28" s="79">
        <v>21.113</v>
      </c>
      <c r="DD28" s="124" t="s">
        <v>43</v>
      </c>
      <c r="DE28" s="191" t="s">
        <v>50</v>
      </c>
      <c r="DF28" s="68" t="s">
        <v>128</v>
      </c>
      <c r="DG28" s="59"/>
      <c r="DH28" s="59"/>
      <c r="DN28" s="34" t="s">
        <v>167</v>
      </c>
      <c r="DO28" s="59" t="s">
        <v>684</v>
      </c>
      <c r="DP28" s="79">
        <v>27.756</v>
      </c>
      <c r="DT28" s="63" t="s">
        <v>662</v>
      </c>
      <c r="EA28" s="124" t="s">
        <v>44</v>
      </c>
      <c r="EB28" s="68" t="s">
        <v>93</v>
      </c>
      <c r="EC28" s="320" t="s">
        <v>58</v>
      </c>
      <c r="ED28" s="321"/>
      <c r="EE28" s="59" t="s">
        <v>58</v>
      </c>
      <c r="EF28" s="59"/>
      <c r="EG28" s="35" t="s">
        <v>167</v>
      </c>
      <c r="EH28" s="60" t="s">
        <v>675</v>
      </c>
      <c r="EI28" s="202" t="s">
        <v>39</v>
      </c>
      <c r="EK28" s="205"/>
      <c r="EM28" s="67"/>
      <c r="EO28" s="304"/>
      <c r="ES28" s="295" t="s">
        <v>44</v>
      </c>
      <c r="ET28" s="68" t="s">
        <v>93</v>
      </c>
      <c r="EU28" s="206"/>
      <c r="EY28" s="124" t="s">
        <v>43</v>
      </c>
      <c r="EZ28" s="68" t="s">
        <v>50</v>
      </c>
      <c r="FA28" s="68" t="s">
        <v>128</v>
      </c>
      <c r="FB28" s="59"/>
      <c r="FE28" s="35" t="s">
        <v>167</v>
      </c>
      <c r="FF28" s="60" t="s">
        <v>99</v>
      </c>
      <c r="FG28" s="202" t="s">
        <v>39</v>
      </c>
      <c r="FK28" s="124" t="s">
        <v>44</v>
      </c>
      <c r="FL28" s="59" t="s">
        <v>738</v>
      </c>
      <c r="FO28" s="124" t="s">
        <v>756</v>
      </c>
      <c r="FP28" s="124" t="s">
        <v>760</v>
      </c>
      <c r="FT28" s="124" t="s">
        <v>43</v>
      </c>
      <c r="FU28" s="68" t="s">
        <v>50</v>
      </c>
      <c r="FV28" s="68" t="s">
        <v>128</v>
      </c>
      <c r="FW28" s="59"/>
      <c r="FX28" s="59" t="s">
        <v>405</v>
      </c>
      <c r="FY28" s="329"/>
      <c r="FZ28" s="34" t="s">
        <v>105</v>
      </c>
      <c r="GA28" s="59" t="s">
        <v>92</v>
      </c>
      <c r="GB28" s="143">
        <v>86.15</v>
      </c>
      <c r="GC28" s="124">
        <v>180</v>
      </c>
      <c r="GD28" s="143">
        <f t="shared" si="0"/>
        <v>266.15</v>
      </c>
      <c r="GE28" s="124">
        <v>26</v>
      </c>
      <c r="GF28" s="143">
        <v>42.28</v>
      </c>
      <c r="GG28" s="124">
        <v>15</v>
      </c>
      <c r="GH28" s="143">
        <f t="shared" si="1"/>
        <v>57.28</v>
      </c>
      <c r="GI28" s="124">
        <v>20</v>
      </c>
      <c r="GJ28" s="61">
        <f t="shared" si="2"/>
        <v>46</v>
      </c>
      <c r="GK28" s="65"/>
      <c r="GW28" s="34" t="s">
        <v>135</v>
      </c>
      <c r="GX28" s="59" t="s">
        <v>27</v>
      </c>
      <c r="GY28" s="187">
        <v>0.0203125</v>
      </c>
      <c r="GZ28" s="187">
        <v>0.0020717592592592593</v>
      </c>
      <c r="HA28" s="187">
        <f t="shared" si="7"/>
        <v>0.01824074074074074</v>
      </c>
      <c r="HB28" s="187">
        <v>0.016666666666666666</v>
      </c>
      <c r="HC28" s="187">
        <f t="shared" si="6"/>
        <v>0.03490740740740741</v>
      </c>
      <c r="HD28" s="124">
        <v>14</v>
      </c>
      <c r="HE28" s="124">
        <v>6</v>
      </c>
      <c r="HF28" s="124">
        <v>0</v>
      </c>
      <c r="HG28" s="124">
        <v>0</v>
      </c>
      <c r="HH28" s="124">
        <v>1</v>
      </c>
      <c r="HI28" s="61">
        <v>3</v>
      </c>
    </row>
    <row r="29" spans="13:217" ht="13.5" thickBot="1">
      <c r="M29" s="124" t="s">
        <v>47</v>
      </c>
      <c r="N29" s="191" t="s">
        <v>126</v>
      </c>
      <c r="O29" s="191" t="s">
        <v>61</v>
      </c>
      <c r="P29" s="293"/>
      <c r="AZ29" s="124" t="s">
        <v>44</v>
      </c>
      <c r="BA29" s="59" t="s">
        <v>93</v>
      </c>
      <c r="BB29" s="59" t="s">
        <v>58</v>
      </c>
      <c r="BC29" s="59"/>
      <c r="BF29" s="35" t="s">
        <v>168</v>
      </c>
      <c r="BG29" s="60" t="s">
        <v>266</v>
      </c>
      <c r="BH29" s="302" t="s">
        <v>292</v>
      </c>
      <c r="BI29" s="301" t="s">
        <v>39</v>
      </c>
      <c r="BJ29" s="301" t="s">
        <v>39</v>
      </c>
      <c r="BK29" s="80" t="s">
        <v>39</v>
      </c>
      <c r="BL29" s="190"/>
      <c r="BM29" s="190"/>
      <c r="BN29" s="190"/>
      <c r="CH29" s="34" t="s">
        <v>168</v>
      </c>
      <c r="CI29" s="59" t="s">
        <v>477</v>
      </c>
      <c r="CJ29" s="79" t="s">
        <v>541</v>
      </c>
      <c r="CN29" s="35" t="s">
        <v>168</v>
      </c>
      <c r="CO29" s="60" t="s">
        <v>488</v>
      </c>
      <c r="CP29" s="301" t="s">
        <v>39</v>
      </c>
      <c r="CQ29" s="301" t="s">
        <v>39</v>
      </c>
      <c r="CR29" s="80" t="s">
        <v>39</v>
      </c>
      <c r="CX29" s="34" t="s">
        <v>168</v>
      </c>
      <c r="CY29" s="59" t="s">
        <v>315</v>
      </c>
      <c r="CZ29" s="79">
        <v>21.651</v>
      </c>
      <c r="DD29" s="124" t="s">
        <v>44</v>
      </c>
      <c r="DE29" s="191" t="s">
        <v>93</v>
      </c>
      <c r="DF29" s="68" t="s">
        <v>58</v>
      </c>
      <c r="DG29" s="59"/>
      <c r="DH29" s="59"/>
      <c r="DN29" s="34" t="s">
        <v>168</v>
      </c>
      <c r="DO29" s="59" t="s">
        <v>304</v>
      </c>
      <c r="DP29" s="79">
        <v>28.455</v>
      </c>
      <c r="EA29" s="124" t="s">
        <v>45</v>
      </c>
      <c r="EB29" s="191" t="s">
        <v>52</v>
      </c>
      <c r="EC29" s="325" t="s">
        <v>52</v>
      </c>
      <c r="ED29" s="326"/>
      <c r="EE29" s="63" t="s">
        <v>94</v>
      </c>
      <c r="EF29" s="59"/>
      <c r="EG29" s="67"/>
      <c r="EI29" s="205"/>
      <c r="EM29" s="19"/>
      <c r="EO29" s="304"/>
      <c r="ES29" s="295" t="s">
        <v>45</v>
      </c>
      <c r="ET29" s="68" t="s">
        <v>51</v>
      </c>
      <c r="EU29" s="206"/>
      <c r="EY29" s="124" t="s">
        <v>44</v>
      </c>
      <c r="EZ29" s="68" t="s">
        <v>93</v>
      </c>
      <c r="FA29" s="320" t="s">
        <v>58</v>
      </c>
      <c r="FB29" s="321"/>
      <c r="FE29" s="67"/>
      <c r="FG29" s="205"/>
      <c r="FK29" s="124" t="s">
        <v>45</v>
      </c>
      <c r="FL29" s="59" t="s">
        <v>576</v>
      </c>
      <c r="FT29" s="124" t="s">
        <v>44</v>
      </c>
      <c r="FU29" s="68" t="s">
        <v>93</v>
      </c>
      <c r="FV29" s="320" t="s">
        <v>58</v>
      </c>
      <c r="FW29" s="321"/>
      <c r="FX29" s="59" t="s">
        <v>58</v>
      </c>
      <c r="FY29" s="329"/>
      <c r="FZ29" s="34" t="s">
        <v>106</v>
      </c>
      <c r="GA29" s="59" t="s">
        <v>150</v>
      </c>
      <c r="GB29" s="143">
        <v>101.62</v>
      </c>
      <c r="GC29" s="124">
        <v>120</v>
      </c>
      <c r="GD29" s="143">
        <f t="shared" si="0"/>
        <v>221.62</v>
      </c>
      <c r="GE29" s="124">
        <v>24</v>
      </c>
      <c r="GF29" s="143">
        <v>39.79</v>
      </c>
      <c r="GG29" s="124">
        <v>45</v>
      </c>
      <c r="GH29" s="143">
        <f t="shared" si="1"/>
        <v>84.78999999999999</v>
      </c>
      <c r="GI29" s="124">
        <v>28</v>
      </c>
      <c r="GJ29" s="61">
        <f t="shared" si="2"/>
        <v>52</v>
      </c>
      <c r="GK29" s="65"/>
      <c r="GW29" s="34" t="s">
        <v>167</v>
      </c>
      <c r="GX29" s="59" t="s">
        <v>1018</v>
      </c>
      <c r="GY29" s="187">
        <v>0.022164351851851852</v>
      </c>
      <c r="GZ29" s="187"/>
      <c r="HA29" s="187">
        <f t="shared" si="7"/>
        <v>0.022164351851851852</v>
      </c>
      <c r="HB29" s="187">
        <v>0.014583333333333332</v>
      </c>
      <c r="HC29" s="187">
        <f t="shared" si="6"/>
        <v>0.03674768518518518</v>
      </c>
      <c r="HD29" s="124">
        <v>12</v>
      </c>
      <c r="HE29" s="124">
        <v>0</v>
      </c>
      <c r="HF29" s="124">
        <v>9</v>
      </c>
      <c r="HG29" s="124">
        <v>0</v>
      </c>
      <c r="HH29" s="124">
        <v>0</v>
      </c>
      <c r="HI29" s="61">
        <v>0</v>
      </c>
    </row>
    <row r="30" spans="13:217" ht="12.75">
      <c r="M30" s="124" t="s">
        <v>48</v>
      </c>
      <c r="N30" s="191" t="s">
        <v>127</v>
      </c>
      <c r="O30" s="191" t="s">
        <v>130</v>
      </c>
      <c r="P30" s="293"/>
      <c r="AZ30" s="124" t="s">
        <v>45</v>
      </c>
      <c r="BA30" s="59" t="s">
        <v>52</v>
      </c>
      <c r="BB30" s="59" t="s">
        <v>61</v>
      </c>
      <c r="BC30" s="59"/>
      <c r="BR30" s="21" t="s">
        <v>404</v>
      </c>
      <c r="BX30" s="190"/>
      <c r="BY30" s="190"/>
      <c r="CB30" s="21" t="s">
        <v>404</v>
      </c>
      <c r="CH30" s="34" t="s">
        <v>169</v>
      </c>
      <c r="CI30" s="59" t="s">
        <v>478</v>
      </c>
      <c r="CJ30" s="79" t="s">
        <v>542</v>
      </c>
      <c r="CX30" s="34" t="s">
        <v>169</v>
      </c>
      <c r="CY30" s="59" t="s">
        <v>304</v>
      </c>
      <c r="CZ30" s="79">
        <v>24.981</v>
      </c>
      <c r="DD30" s="124" t="s">
        <v>45</v>
      </c>
      <c r="DE30" s="191" t="s">
        <v>52</v>
      </c>
      <c r="DF30" s="68" t="s">
        <v>61</v>
      </c>
      <c r="DG30" s="59"/>
      <c r="DH30" s="59"/>
      <c r="DN30" s="34" t="s">
        <v>169</v>
      </c>
      <c r="DO30" s="59" t="s">
        <v>685</v>
      </c>
      <c r="DP30" s="79" t="s">
        <v>39</v>
      </c>
      <c r="DT30" s="93" t="s">
        <v>648</v>
      </c>
      <c r="EA30" s="124" t="s">
        <v>46</v>
      </c>
      <c r="EB30" s="68" t="s">
        <v>51</v>
      </c>
      <c r="EC30" s="327" t="s">
        <v>60</v>
      </c>
      <c r="ED30" s="328"/>
      <c r="EE30" s="59" t="s">
        <v>260</v>
      </c>
      <c r="EF30" s="59"/>
      <c r="EG30" s="21" t="s">
        <v>404</v>
      </c>
      <c r="EM30" s="66"/>
      <c r="EO30" s="304"/>
      <c r="ES30" s="295" t="s">
        <v>46</v>
      </c>
      <c r="ET30" s="68" t="s">
        <v>53</v>
      </c>
      <c r="EU30" s="206"/>
      <c r="EY30" s="124" t="s">
        <v>45</v>
      </c>
      <c r="EZ30" s="191" t="s">
        <v>52</v>
      </c>
      <c r="FA30" s="325" t="s">
        <v>703</v>
      </c>
      <c r="FB30" s="326"/>
      <c r="FE30" s="21" t="s">
        <v>404</v>
      </c>
      <c r="FK30" s="124" t="s">
        <v>734</v>
      </c>
      <c r="FL30" s="59" t="s">
        <v>739</v>
      </c>
      <c r="FO30" s="21"/>
      <c r="FT30" s="124" t="s">
        <v>45</v>
      </c>
      <c r="FU30" s="191" t="s">
        <v>52</v>
      </c>
      <c r="FV30" s="325" t="s">
        <v>95</v>
      </c>
      <c r="FW30" s="326"/>
      <c r="FX30" s="59" t="s">
        <v>94</v>
      </c>
      <c r="FY30" s="329"/>
      <c r="FZ30" s="34" t="s">
        <v>107</v>
      </c>
      <c r="GA30" s="59" t="s">
        <v>201</v>
      </c>
      <c r="GB30" s="143">
        <v>94.97</v>
      </c>
      <c r="GC30" s="124">
        <v>240</v>
      </c>
      <c r="GD30" s="143">
        <f t="shared" si="0"/>
        <v>334.97</v>
      </c>
      <c r="GE30" s="124">
        <v>28</v>
      </c>
      <c r="GF30" s="143">
        <v>50.05</v>
      </c>
      <c r="GG30" s="124">
        <v>30</v>
      </c>
      <c r="GH30" s="143">
        <f t="shared" si="1"/>
        <v>80.05</v>
      </c>
      <c r="GI30" s="124">
        <v>25</v>
      </c>
      <c r="GJ30" s="61">
        <f t="shared" si="2"/>
        <v>53</v>
      </c>
      <c r="GK30" s="65"/>
      <c r="GW30" s="34" t="s">
        <v>168</v>
      </c>
      <c r="GX30" s="59" t="s">
        <v>151</v>
      </c>
      <c r="GY30" s="187">
        <v>0.02400462962962963</v>
      </c>
      <c r="GZ30" s="187"/>
      <c r="HA30" s="187">
        <f t="shared" si="7"/>
        <v>0.02400462962962963</v>
      </c>
      <c r="HB30" s="187">
        <v>0.013194444444444444</v>
      </c>
      <c r="HC30" s="187">
        <f t="shared" si="6"/>
        <v>0.03719907407407407</v>
      </c>
      <c r="HD30" s="124">
        <v>13</v>
      </c>
      <c r="HE30" s="124">
        <v>0</v>
      </c>
      <c r="HF30" s="124">
        <v>6</v>
      </c>
      <c r="HG30" s="124">
        <v>0</v>
      </c>
      <c r="HH30" s="124">
        <v>0</v>
      </c>
      <c r="HI30" s="61">
        <v>0</v>
      </c>
    </row>
    <row r="31" spans="13:217" ht="13.5" thickBot="1">
      <c r="M31" s="124" t="s">
        <v>49</v>
      </c>
      <c r="N31" s="191" t="s">
        <v>56</v>
      </c>
      <c r="O31" s="191" t="s">
        <v>63</v>
      </c>
      <c r="P31" s="293"/>
      <c r="AZ31" s="124" t="s">
        <v>46</v>
      </c>
      <c r="BA31" s="59" t="s">
        <v>51</v>
      </c>
      <c r="BB31" s="59" t="s">
        <v>60</v>
      </c>
      <c r="BC31" s="59"/>
      <c r="BF31" s="21" t="s">
        <v>42</v>
      </c>
      <c r="BR31" s="124" t="s">
        <v>43</v>
      </c>
      <c r="BS31" s="191" t="s">
        <v>50</v>
      </c>
      <c r="BT31" s="68" t="s">
        <v>128</v>
      </c>
      <c r="BU31" s="59"/>
      <c r="BV31" s="59" t="s">
        <v>405</v>
      </c>
      <c r="BW31" s="59"/>
      <c r="BX31" s="190"/>
      <c r="BY31" s="190"/>
      <c r="CB31" s="124" t="s">
        <v>43</v>
      </c>
      <c r="CC31" s="191" t="s">
        <v>50</v>
      </c>
      <c r="CD31" s="68" t="s">
        <v>128</v>
      </c>
      <c r="CE31" s="59"/>
      <c r="CF31" s="59" t="s">
        <v>405</v>
      </c>
      <c r="CG31" s="329"/>
      <c r="CH31" s="34" t="s">
        <v>170</v>
      </c>
      <c r="CI31" s="59" t="s">
        <v>38</v>
      </c>
      <c r="CJ31" s="79" t="s">
        <v>543</v>
      </c>
      <c r="CN31" s="21" t="s">
        <v>497</v>
      </c>
      <c r="CX31" s="34" t="s">
        <v>170</v>
      </c>
      <c r="CY31" s="59" t="s">
        <v>511</v>
      </c>
      <c r="CZ31" s="79" t="s">
        <v>39</v>
      </c>
      <c r="DD31" s="124" t="s">
        <v>46</v>
      </c>
      <c r="DE31" s="191" t="s">
        <v>51</v>
      </c>
      <c r="DF31" s="68" t="s">
        <v>60</v>
      </c>
      <c r="DG31" s="59"/>
      <c r="DH31" s="59"/>
      <c r="DN31" s="34" t="s">
        <v>170</v>
      </c>
      <c r="DO31" s="59" t="s">
        <v>373</v>
      </c>
      <c r="DP31" s="79" t="s">
        <v>39</v>
      </c>
      <c r="DT31" s="67" t="s">
        <v>43</v>
      </c>
      <c r="DU31" s="63" t="s">
        <v>53</v>
      </c>
      <c r="EA31" s="124" t="s">
        <v>47</v>
      </c>
      <c r="EB31" s="63" t="s">
        <v>54</v>
      </c>
      <c r="EC31" s="68" t="s">
        <v>276</v>
      </c>
      <c r="ED31" s="59"/>
      <c r="EE31" s="59" t="s">
        <v>126</v>
      </c>
      <c r="EF31" s="59"/>
      <c r="EG31" s="124" t="s">
        <v>43</v>
      </c>
      <c r="EH31" s="68" t="s">
        <v>50</v>
      </c>
      <c r="EI31" s="68" t="s">
        <v>128</v>
      </c>
      <c r="EJ31" s="59"/>
      <c r="EK31" s="59" t="s">
        <v>405</v>
      </c>
      <c r="EL31" s="59"/>
      <c r="EM31" s="66"/>
      <c r="EO31" s="304"/>
      <c r="ES31" s="295" t="s">
        <v>47</v>
      </c>
      <c r="ET31" s="59" t="s">
        <v>308</v>
      </c>
      <c r="EU31" s="206"/>
      <c r="EY31" s="124" t="s">
        <v>46</v>
      </c>
      <c r="EZ31" s="68" t="s">
        <v>51</v>
      </c>
      <c r="FA31" s="327" t="s">
        <v>60</v>
      </c>
      <c r="FB31" s="328"/>
      <c r="FE31" s="124" t="s">
        <v>43</v>
      </c>
      <c r="FF31" s="68" t="s">
        <v>50</v>
      </c>
      <c r="FG31" s="68" t="s">
        <v>128</v>
      </c>
      <c r="FH31" s="59"/>
      <c r="FI31" s="59" t="s">
        <v>405</v>
      </c>
      <c r="FJ31" s="329"/>
      <c r="FK31" s="124" t="s">
        <v>735</v>
      </c>
      <c r="FL31" s="59" t="s">
        <v>740</v>
      </c>
      <c r="FT31" s="124" t="s">
        <v>46</v>
      </c>
      <c r="FU31" s="68" t="s">
        <v>51</v>
      </c>
      <c r="FV31" s="327" t="s">
        <v>51</v>
      </c>
      <c r="FW31" s="328"/>
      <c r="FX31" s="59" t="s">
        <v>53</v>
      </c>
      <c r="FY31" s="329"/>
      <c r="FZ31" s="35" t="s">
        <v>108</v>
      </c>
      <c r="GA31" s="60" t="s">
        <v>163</v>
      </c>
      <c r="GB31" s="201">
        <v>116.03</v>
      </c>
      <c r="GC31" s="302">
        <v>180</v>
      </c>
      <c r="GD31" s="201">
        <f t="shared" si="0"/>
        <v>296.03</v>
      </c>
      <c r="GE31" s="302">
        <v>27</v>
      </c>
      <c r="GF31" s="201">
        <v>53.07</v>
      </c>
      <c r="GG31" s="302">
        <v>30</v>
      </c>
      <c r="GH31" s="201">
        <f t="shared" si="1"/>
        <v>83.07</v>
      </c>
      <c r="GI31" s="302">
        <v>27</v>
      </c>
      <c r="GJ31" s="64">
        <f t="shared" si="2"/>
        <v>54</v>
      </c>
      <c r="GK31" s="65"/>
      <c r="GW31" s="34" t="s">
        <v>169</v>
      </c>
      <c r="GX31" s="59" t="s">
        <v>163</v>
      </c>
      <c r="GY31" s="187">
        <v>0.02199074074074074</v>
      </c>
      <c r="GZ31" s="187"/>
      <c r="HA31" s="187">
        <f t="shared" si="7"/>
        <v>0.02199074074074074</v>
      </c>
      <c r="HB31" s="187">
        <v>0.015277777777777777</v>
      </c>
      <c r="HC31" s="187">
        <f t="shared" si="6"/>
        <v>0.03726851851851852</v>
      </c>
      <c r="HD31" s="124">
        <v>13</v>
      </c>
      <c r="HE31" s="124">
        <v>5</v>
      </c>
      <c r="HF31" s="124">
        <v>3</v>
      </c>
      <c r="HG31" s="124">
        <v>0</v>
      </c>
      <c r="HH31" s="124">
        <v>1</v>
      </c>
      <c r="HI31" s="61">
        <v>0</v>
      </c>
    </row>
    <row r="32" spans="52:217" ht="12.75">
      <c r="AZ32" s="124" t="s">
        <v>47</v>
      </c>
      <c r="BA32" s="59" t="s">
        <v>54</v>
      </c>
      <c r="BB32" s="59" t="s">
        <v>276</v>
      </c>
      <c r="BC32" s="59"/>
      <c r="BF32" s="124" t="s">
        <v>43</v>
      </c>
      <c r="BG32" s="191" t="s">
        <v>50</v>
      </c>
      <c r="BH32" s="68" t="s">
        <v>128</v>
      </c>
      <c r="BI32" s="330"/>
      <c r="BJ32" s="293"/>
      <c r="BR32" s="124" t="s">
        <v>44</v>
      </c>
      <c r="BS32" s="191" t="s">
        <v>93</v>
      </c>
      <c r="BT32" s="68" t="s">
        <v>58</v>
      </c>
      <c r="BU32" s="59"/>
      <c r="BV32" s="59" t="s">
        <v>58</v>
      </c>
      <c r="BW32" s="59"/>
      <c r="BX32" s="190"/>
      <c r="BY32" s="190"/>
      <c r="CB32" s="124" t="s">
        <v>44</v>
      </c>
      <c r="CC32" s="191" t="s">
        <v>93</v>
      </c>
      <c r="CD32" s="68" t="s">
        <v>58</v>
      </c>
      <c r="CE32" s="59"/>
      <c r="CF32" s="59" t="s">
        <v>58</v>
      </c>
      <c r="CG32" s="329"/>
      <c r="CH32" s="34" t="s">
        <v>171</v>
      </c>
      <c r="CI32" s="59" t="s">
        <v>479</v>
      </c>
      <c r="CJ32" s="79" t="s">
        <v>544</v>
      </c>
      <c r="CN32" s="124" t="s">
        <v>43</v>
      </c>
      <c r="CO32" s="68" t="s">
        <v>50</v>
      </c>
      <c r="CX32" s="34" t="s">
        <v>171</v>
      </c>
      <c r="CY32" s="59" t="s">
        <v>491</v>
      </c>
      <c r="CZ32" s="79" t="s">
        <v>39</v>
      </c>
      <c r="DD32" s="124" t="s">
        <v>47</v>
      </c>
      <c r="DE32" s="191" t="s">
        <v>126</v>
      </c>
      <c r="DF32" s="68" t="s">
        <v>276</v>
      </c>
      <c r="DG32" s="59"/>
      <c r="DH32" s="59"/>
      <c r="DN32" s="34" t="s">
        <v>171</v>
      </c>
      <c r="DO32" s="59" t="s">
        <v>125</v>
      </c>
      <c r="DP32" s="79" t="s">
        <v>39</v>
      </c>
      <c r="DT32" s="67" t="s">
        <v>44</v>
      </c>
      <c r="DU32" s="63" t="s">
        <v>54</v>
      </c>
      <c r="EA32" s="124" t="s">
        <v>48</v>
      </c>
      <c r="EB32" s="68" t="s">
        <v>127</v>
      </c>
      <c r="EC32" s="68" t="s">
        <v>62</v>
      </c>
      <c r="ED32" s="59"/>
      <c r="EE32" s="63" t="s">
        <v>55</v>
      </c>
      <c r="EF32" s="59"/>
      <c r="EG32" s="124" t="s">
        <v>44</v>
      </c>
      <c r="EH32" s="68" t="s">
        <v>93</v>
      </c>
      <c r="EI32" s="68" t="s">
        <v>58</v>
      </c>
      <c r="EJ32" s="59"/>
      <c r="EK32" s="59" t="s">
        <v>51</v>
      </c>
      <c r="EL32" s="59"/>
      <c r="EM32" s="67"/>
      <c r="EO32" s="304"/>
      <c r="ES32" s="295" t="s">
        <v>48</v>
      </c>
      <c r="ET32" s="68" t="s">
        <v>127</v>
      </c>
      <c r="EU32" s="206"/>
      <c r="EY32" s="124" t="s">
        <v>47</v>
      </c>
      <c r="EZ32" s="63" t="s">
        <v>126</v>
      </c>
      <c r="FA32" s="68" t="s">
        <v>276</v>
      </c>
      <c r="FB32" s="59"/>
      <c r="FE32" s="124" t="s">
        <v>44</v>
      </c>
      <c r="FF32" s="68" t="s">
        <v>93</v>
      </c>
      <c r="FG32" s="320" t="s">
        <v>58</v>
      </c>
      <c r="FH32" s="321"/>
      <c r="FI32" s="59" t="s">
        <v>58</v>
      </c>
      <c r="FJ32" s="329"/>
      <c r="FK32" s="124" t="s">
        <v>736</v>
      </c>
      <c r="FL32" s="59" t="s">
        <v>578</v>
      </c>
      <c r="FT32" s="124" t="s">
        <v>47</v>
      </c>
      <c r="FU32" s="59" t="s">
        <v>126</v>
      </c>
      <c r="FV32" s="68" t="s">
        <v>61</v>
      </c>
      <c r="FW32" s="59"/>
      <c r="FX32" s="59" t="s">
        <v>54</v>
      </c>
      <c r="FY32" s="59"/>
      <c r="GW32" s="34" t="s">
        <v>170</v>
      </c>
      <c r="GX32" s="59" t="s">
        <v>196</v>
      </c>
      <c r="GY32" s="187">
        <v>0.02107638888888889</v>
      </c>
      <c r="GZ32" s="187"/>
      <c r="HA32" s="187">
        <f t="shared" si="7"/>
        <v>0.02107638888888889</v>
      </c>
      <c r="HB32" s="187">
        <v>0.01875</v>
      </c>
      <c r="HC32" s="187">
        <f t="shared" si="6"/>
        <v>0.03982638888888889</v>
      </c>
      <c r="HD32" s="124">
        <v>12</v>
      </c>
      <c r="HE32" s="124">
        <v>5</v>
      </c>
      <c r="HF32" s="124">
        <v>9</v>
      </c>
      <c r="HG32" s="124">
        <v>0</v>
      </c>
      <c r="HH32" s="124">
        <v>1</v>
      </c>
      <c r="HI32" s="61">
        <v>0</v>
      </c>
    </row>
    <row r="33" spans="13:217" ht="12.75">
      <c r="M33" s="21"/>
      <c r="AZ33" s="124" t="s">
        <v>49</v>
      </c>
      <c r="BA33" s="59" t="s">
        <v>56</v>
      </c>
      <c r="BB33" s="59" t="s">
        <v>63</v>
      </c>
      <c r="BC33" s="59"/>
      <c r="BF33" s="124" t="s">
        <v>44</v>
      </c>
      <c r="BG33" s="191" t="s">
        <v>93</v>
      </c>
      <c r="BH33" s="68" t="s">
        <v>58</v>
      </c>
      <c r="BI33" s="330"/>
      <c r="BJ33" s="293"/>
      <c r="BR33" s="124" t="s">
        <v>45</v>
      </c>
      <c r="BS33" s="191" t="s">
        <v>52</v>
      </c>
      <c r="BT33" s="68" t="s">
        <v>61</v>
      </c>
      <c r="BU33" s="59"/>
      <c r="BV33" s="59" t="s">
        <v>94</v>
      </c>
      <c r="BW33" s="59"/>
      <c r="BX33" s="190"/>
      <c r="BY33" s="190"/>
      <c r="CB33" s="124" t="s">
        <v>45</v>
      </c>
      <c r="CC33" s="191" t="s">
        <v>52</v>
      </c>
      <c r="CD33" s="68" t="s">
        <v>95</v>
      </c>
      <c r="CE33" s="59"/>
      <c r="CF33" s="59" t="s">
        <v>94</v>
      </c>
      <c r="CG33" s="329"/>
      <c r="CH33" s="34" t="s">
        <v>172</v>
      </c>
      <c r="CI33" s="59" t="s">
        <v>480</v>
      </c>
      <c r="CJ33" s="79" t="s">
        <v>545</v>
      </c>
      <c r="CN33" s="124" t="s">
        <v>44</v>
      </c>
      <c r="CO33" s="68" t="s">
        <v>51</v>
      </c>
      <c r="CX33" s="34" t="s">
        <v>172</v>
      </c>
      <c r="CY33" s="59" t="s">
        <v>155</v>
      </c>
      <c r="CZ33" s="79" t="s">
        <v>39</v>
      </c>
      <c r="DD33" s="124" t="s">
        <v>48</v>
      </c>
      <c r="DE33" s="191" t="s">
        <v>127</v>
      </c>
      <c r="DF33" s="191" t="s">
        <v>127</v>
      </c>
      <c r="DG33" s="331"/>
      <c r="DH33" s="332"/>
      <c r="DN33" s="34" t="s">
        <v>172</v>
      </c>
      <c r="DO33" s="59" t="s">
        <v>118</v>
      </c>
      <c r="DP33" s="79" t="s">
        <v>39</v>
      </c>
      <c r="DT33" s="67" t="s">
        <v>45</v>
      </c>
      <c r="DU33" s="63" t="s">
        <v>616</v>
      </c>
      <c r="EA33" s="124" t="s">
        <v>49</v>
      </c>
      <c r="EB33" s="68" t="s">
        <v>56</v>
      </c>
      <c r="EC33" s="68" t="s">
        <v>63</v>
      </c>
      <c r="ED33" s="59"/>
      <c r="EE33" s="59" t="s">
        <v>406</v>
      </c>
      <c r="EF33" s="59"/>
      <c r="EG33" s="124" t="s">
        <v>45</v>
      </c>
      <c r="EH33" s="68" t="s">
        <v>52</v>
      </c>
      <c r="EI33" s="68" t="s">
        <v>61</v>
      </c>
      <c r="EJ33" s="59"/>
      <c r="EK33" s="63" t="s">
        <v>54</v>
      </c>
      <c r="EL33" s="59"/>
      <c r="ES33" s="295" t="s">
        <v>49</v>
      </c>
      <c r="ET33" s="68" t="s">
        <v>56</v>
      </c>
      <c r="EU33" s="190"/>
      <c r="EY33" s="124" t="s">
        <v>48</v>
      </c>
      <c r="EZ33" s="68" t="s">
        <v>127</v>
      </c>
      <c r="FA33" s="68" t="s">
        <v>62</v>
      </c>
      <c r="FB33" s="59"/>
      <c r="FE33" s="124" t="s">
        <v>45</v>
      </c>
      <c r="FF33" s="191" t="s">
        <v>52</v>
      </c>
      <c r="FG33" s="325" t="s">
        <v>95</v>
      </c>
      <c r="FH33" s="326"/>
      <c r="FI33" s="63" t="s">
        <v>94</v>
      </c>
      <c r="FJ33" s="59"/>
      <c r="FT33" s="124" t="s">
        <v>48</v>
      </c>
      <c r="FU33" s="68" t="s">
        <v>127</v>
      </c>
      <c r="FV33" s="320" t="s">
        <v>62</v>
      </c>
      <c r="FW33" s="321"/>
      <c r="FX33" s="59" t="s">
        <v>55</v>
      </c>
      <c r="FY33" s="59"/>
      <c r="GW33" s="34" t="s">
        <v>171</v>
      </c>
      <c r="GX33" s="59" t="s">
        <v>1024</v>
      </c>
      <c r="GY33" s="187">
        <v>0.022546296296296297</v>
      </c>
      <c r="GZ33" s="187"/>
      <c r="HA33" s="187">
        <f t="shared" si="7"/>
        <v>0.022546296296296297</v>
      </c>
      <c r="HB33" s="187">
        <v>0.017361111111111112</v>
      </c>
      <c r="HC33" s="187">
        <f t="shared" si="6"/>
        <v>0.039907407407407405</v>
      </c>
      <c r="HD33" s="124">
        <v>9</v>
      </c>
      <c r="HE33" s="124">
        <v>10</v>
      </c>
      <c r="HF33" s="124">
        <v>0</v>
      </c>
      <c r="HG33" s="124">
        <v>0</v>
      </c>
      <c r="HH33" s="124">
        <v>0</v>
      </c>
      <c r="HI33" s="61">
        <v>6</v>
      </c>
    </row>
    <row r="34" spans="52:217" ht="13.5" thickBot="1">
      <c r="AZ34" s="124" t="s">
        <v>48</v>
      </c>
      <c r="BA34" s="59" t="s">
        <v>127</v>
      </c>
      <c r="BB34" s="59" t="s">
        <v>62</v>
      </c>
      <c r="BC34" s="59"/>
      <c r="BF34" s="124" t="s">
        <v>45</v>
      </c>
      <c r="BG34" s="191" t="s">
        <v>52</v>
      </c>
      <c r="BH34" s="68" t="s">
        <v>61</v>
      </c>
      <c r="BI34" s="330"/>
      <c r="BJ34" s="293"/>
      <c r="BR34" s="124" t="s">
        <v>46</v>
      </c>
      <c r="BS34" s="191" t="s">
        <v>51</v>
      </c>
      <c r="BT34" s="68" t="s">
        <v>60</v>
      </c>
      <c r="BU34" s="59"/>
      <c r="BV34" s="59" t="s">
        <v>60</v>
      </c>
      <c r="BW34" s="59"/>
      <c r="BX34" s="190"/>
      <c r="BY34" s="190"/>
      <c r="CB34" s="124" t="s">
        <v>46</v>
      </c>
      <c r="CC34" s="191" t="s">
        <v>51</v>
      </c>
      <c r="CD34" s="68" t="s">
        <v>60</v>
      </c>
      <c r="CE34" s="59"/>
      <c r="CF34" s="59" t="s">
        <v>60</v>
      </c>
      <c r="CG34" s="329"/>
      <c r="CH34" s="34" t="s">
        <v>173</v>
      </c>
      <c r="CI34" s="59" t="s">
        <v>371</v>
      </c>
      <c r="CJ34" s="79" t="s">
        <v>39</v>
      </c>
      <c r="CN34" s="124" t="s">
        <v>45</v>
      </c>
      <c r="CO34" s="68" t="s">
        <v>52</v>
      </c>
      <c r="CX34" s="34" t="s">
        <v>173</v>
      </c>
      <c r="CY34" s="59" t="s">
        <v>110</v>
      </c>
      <c r="CZ34" s="79" t="s">
        <v>39</v>
      </c>
      <c r="DD34" s="124" t="s">
        <v>49</v>
      </c>
      <c r="DE34" s="191" t="s">
        <v>56</v>
      </c>
      <c r="DF34" s="68" t="s">
        <v>63</v>
      </c>
      <c r="DG34" s="59"/>
      <c r="DH34" s="59"/>
      <c r="DN34" s="35" t="s">
        <v>173</v>
      </c>
      <c r="DO34" s="60" t="s">
        <v>99</v>
      </c>
      <c r="DP34" s="80" t="s">
        <v>39</v>
      </c>
      <c r="DT34" s="67" t="s">
        <v>46</v>
      </c>
      <c r="DU34" s="63" t="s">
        <v>572</v>
      </c>
      <c r="EG34" s="124" t="s">
        <v>46</v>
      </c>
      <c r="EH34" s="68" t="s">
        <v>53</v>
      </c>
      <c r="EI34" s="68" t="s">
        <v>60</v>
      </c>
      <c r="EJ34" s="59"/>
      <c r="EK34" s="59" t="s">
        <v>94</v>
      </c>
      <c r="EL34" s="59"/>
      <c r="EY34" s="124" t="s">
        <v>49</v>
      </c>
      <c r="EZ34" s="68" t="s">
        <v>56</v>
      </c>
      <c r="FA34" s="68" t="s">
        <v>56</v>
      </c>
      <c r="FB34" s="59"/>
      <c r="FE34" s="124" t="s">
        <v>46</v>
      </c>
      <c r="FF34" s="68" t="s">
        <v>51</v>
      </c>
      <c r="FG34" s="327" t="s">
        <v>61</v>
      </c>
      <c r="FH34" s="328"/>
      <c r="FI34" s="59" t="s">
        <v>53</v>
      </c>
      <c r="FJ34" s="59"/>
      <c r="FK34" s="21"/>
      <c r="FT34" s="124" t="s">
        <v>49</v>
      </c>
      <c r="FU34" s="191" t="s">
        <v>56</v>
      </c>
      <c r="FV34" s="191" t="s">
        <v>1052</v>
      </c>
      <c r="FW34" s="293"/>
      <c r="FX34" s="59" t="s">
        <v>260</v>
      </c>
      <c r="FY34" s="59"/>
      <c r="GW34" s="34" t="s">
        <v>172</v>
      </c>
      <c r="GX34" s="59" t="s">
        <v>1027</v>
      </c>
      <c r="GY34" s="187">
        <v>0.021331018518518517</v>
      </c>
      <c r="GZ34" s="187"/>
      <c r="HA34" s="187">
        <f t="shared" si="7"/>
        <v>0.021331018518518517</v>
      </c>
      <c r="HB34" s="187">
        <v>0.01875</v>
      </c>
      <c r="HC34" s="187">
        <f t="shared" si="6"/>
        <v>0.040081018518518516</v>
      </c>
      <c r="HD34" s="124">
        <v>10</v>
      </c>
      <c r="HE34" s="124">
        <v>7</v>
      </c>
      <c r="HF34" s="124">
        <v>6</v>
      </c>
      <c r="HG34" s="124">
        <v>0</v>
      </c>
      <c r="HH34" s="124">
        <v>1</v>
      </c>
      <c r="HI34" s="61">
        <v>3</v>
      </c>
    </row>
    <row r="35" spans="52:217" ht="13.5" thickBot="1">
      <c r="AZ35" s="124" t="s">
        <v>294</v>
      </c>
      <c r="BA35" s="59" t="s">
        <v>53</v>
      </c>
      <c r="BB35" s="59" t="s">
        <v>129</v>
      </c>
      <c r="BC35" s="59"/>
      <c r="BF35" s="124" t="s">
        <v>46</v>
      </c>
      <c r="BG35" s="191" t="s">
        <v>51</v>
      </c>
      <c r="BH35" s="68" t="s">
        <v>60</v>
      </c>
      <c r="BI35" s="330"/>
      <c r="BJ35" s="293"/>
      <c r="BR35" s="124" t="s">
        <v>47</v>
      </c>
      <c r="BS35" s="191" t="s">
        <v>54</v>
      </c>
      <c r="BT35" s="68" t="s">
        <v>54</v>
      </c>
      <c r="BU35" s="59"/>
      <c r="BV35" s="59" t="s">
        <v>406</v>
      </c>
      <c r="BW35" s="59"/>
      <c r="BX35" s="190"/>
      <c r="BY35" s="190"/>
      <c r="CB35" s="124" t="s">
        <v>47</v>
      </c>
      <c r="CC35" s="191" t="s">
        <v>126</v>
      </c>
      <c r="CD35" s="68" t="s">
        <v>276</v>
      </c>
      <c r="CE35" s="59"/>
      <c r="CF35" s="59" t="s">
        <v>54</v>
      </c>
      <c r="CG35" s="329"/>
      <c r="CH35" s="34" t="s">
        <v>174</v>
      </c>
      <c r="CI35" s="59" t="s">
        <v>481</v>
      </c>
      <c r="CJ35" s="79" t="s">
        <v>39</v>
      </c>
      <c r="CN35" s="124" t="s">
        <v>46</v>
      </c>
      <c r="CO35" s="59" t="s">
        <v>53</v>
      </c>
      <c r="CX35" s="35" t="s">
        <v>174</v>
      </c>
      <c r="CY35" s="60" t="s">
        <v>293</v>
      </c>
      <c r="CZ35" s="80" t="s">
        <v>39</v>
      </c>
      <c r="DR35" s="190"/>
      <c r="DT35" s="67" t="s">
        <v>47</v>
      </c>
      <c r="DU35" s="63" t="s">
        <v>573</v>
      </c>
      <c r="EA35" s="21"/>
      <c r="EG35" s="124" t="s">
        <v>47</v>
      </c>
      <c r="EH35" s="63" t="s">
        <v>126</v>
      </c>
      <c r="EI35" s="68" t="s">
        <v>276</v>
      </c>
      <c r="EJ35" s="59"/>
      <c r="EK35" s="59" t="s">
        <v>406</v>
      </c>
      <c r="EL35" s="59"/>
      <c r="ES35" s="21"/>
      <c r="FE35" s="124" t="s">
        <v>47</v>
      </c>
      <c r="FF35" s="63" t="s">
        <v>54</v>
      </c>
      <c r="FG35" s="68" t="s">
        <v>276</v>
      </c>
      <c r="FH35" s="59"/>
      <c r="FI35" s="59" t="s">
        <v>126</v>
      </c>
      <c r="FJ35" s="59"/>
      <c r="GW35" s="34" t="s">
        <v>173</v>
      </c>
      <c r="GX35" s="59" t="s">
        <v>246</v>
      </c>
      <c r="GY35" s="187">
        <v>0.023819444444444445</v>
      </c>
      <c r="GZ35" s="187"/>
      <c r="HA35" s="187">
        <f t="shared" si="7"/>
        <v>0.023819444444444445</v>
      </c>
      <c r="HB35" s="187">
        <v>0.016666666666666666</v>
      </c>
      <c r="HC35" s="187">
        <f t="shared" si="6"/>
        <v>0.04048611111111111</v>
      </c>
      <c r="HD35" s="124">
        <v>11</v>
      </c>
      <c r="HE35" s="124">
        <v>6</v>
      </c>
      <c r="HF35" s="124">
        <v>3</v>
      </c>
      <c r="HG35" s="124">
        <v>0</v>
      </c>
      <c r="HH35" s="124">
        <v>1</v>
      </c>
      <c r="HI35" s="61">
        <v>3</v>
      </c>
    </row>
    <row r="36" spans="58:217" ht="12.75">
      <c r="BF36" s="124" t="s">
        <v>47</v>
      </c>
      <c r="BG36" s="191" t="s">
        <v>308</v>
      </c>
      <c r="BH36" s="68" t="s">
        <v>307</v>
      </c>
      <c r="BI36" s="330"/>
      <c r="BJ36" s="293"/>
      <c r="BR36" s="124" t="s">
        <v>48</v>
      </c>
      <c r="BS36" s="191" t="s">
        <v>127</v>
      </c>
      <c r="BT36" s="68" t="s">
        <v>62</v>
      </c>
      <c r="BU36" s="59"/>
      <c r="BV36" s="59" t="s">
        <v>55</v>
      </c>
      <c r="BW36" s="59"/>
      <c r="BX36" s="190"/>
      <c r="BY36" s="190"/>
      <c r="CB36" s="124" t="s">
        <v>48</v>
      </c>
      <c r="CC36" s="191" t="s">
        <v>127</v>
      </c>
      <c r="CD36" s="68" t="s">
        <v>130</v>
      </c>
      <c r="CE36" s="59"/>
      <c r="CF36" s="59" t="s">
        <v>55</v>
      </c>
      <c r="CG36" s="329"/>
      <c r="CH36" s="34" t="s">
        <v>175</v>
      </c>
      <c r="CI36" s="59" t="s">
        <v>482</v>
      </c>
      <c r="CJ36" s="79" t="s">
        <v>39</v>
      </c>
      <c r="CN36" s="124" t="s">
        <v>47</v>
      </c>
      <c r="CO36" s="68" t="s">
        <v>126</v>
      </c>
      <c r="DD36" s="21"/>
      <c r="DN36" s="21" t="s">
        <v>42</v>
      </c>
      <c r="DR36" s="190"/>
      <c r="DT36" s="67" t="s">
        <v>48</v>
      </c>
      <c r="DU36" s="63" t="s">
        <v>127</v>
      </c>
      <c r="EG36" s="124" t="s">
        <v>48</v>
      </c>
      <c r="EH36" s="68" t="s">
        <v>127</v>
      </c>
      <c r="EI36" s="68" t="s">
        <v>62</v>
      </c>
      <c r="EJ36" s="59"/>
      <c r="EK36" s="63" t="s">
        <v>260</v>
      </c>
      <c r="EL36" s="59"/>
      <c r="EY36" s="21"/>
      <c r="FE36" s="124" t="s">
        <v>48</v>
      </c>
      <c r="FF36" s="68" t="s">
        <v>127</v>
      </c>
      <c r="FG36" s="68" t="s">
        <v>127</v>
      </c>
      <c r="FH36" s="59"/>
      <c r="FI36" s="63" t="s">
        <v>55</v>
      </c>
      <c r="FJ36" s="59"/>
      <c r="FT36" s="21"/>
      <c r="GW36" s="34" t="s">
        <v>174</v>
      </c>
      <c r="GX36" s="59" t="s">
        <v>455</v>
      </c>
      <c r="GY36" s="187">
        <v>0.024212962962962964</v>
      </c>
      <c r="GZ36" s="187"/>
      <c r="HA36" s="187">
        <f t="shared" si="7"/>
        <v>0.024212962962962964</v>
      </c>
      <c r="HB36" s="187">
        <v>0.01875</v>
      </c>
      <c r="HC36" s="187">
        <f t="shared" si="6"/>
        <v>0.04296296296296297</v>
      </c>
      <c r="HD36" s="124">
        <v>15</v>
      </c>
      <c r="HE36" s="124">
        <v>5</v>
      </c>
      <c r="HF36" s="124">
        <v>0</v>
      </c>
      <c r="HG36" s="124">
        <v>2</v>
      </c>
      <c r="HH36" s="124">
        <v>2</v>
      </c>
      <c r="HI36" s="61">
        <v>3</v>
      </c>
    </row>
    <row r="37" spans="52:217" ht="12.75">
      <c r="AZ37" s="21"/>
      <c r="BF37" s="124" t="s">
        <v>48</v>
      </c>
      <c r="BG37" s="191" t="s">
        <v>127</v>
      </c>
      <c r="BH37" s="68" t="s">
        <v>62</v>
      </c>
      <c r="BI37" s="330"/>
      <c r="BJ37" s="293"/>
      <c r="BR37" s="124" t="s">
        <v>49</v>
      </c>
      <c r="BS37" s="191" t="s">
        <v>56</v>
      </c>
      <c r="BT37" s="68" t="s">
        <v>63</v>
      </c>
      <c r="BU37" s="59"/>
      <c r="BV37" s="59" t="s">
        <v>53</v>
      </c>
      <c r="BW37" s="59"/>
      <c r="BX37" s="190"/>
      <c r="BY37" s="190"/>
      <c r="CB37" s="124" t="s">
        <v>49</v>
      </c>
      <c r="CC37" s="191" t="s">
        <v>56</v>
      </c>
      <c r="CD37" s="68" t="s">
        <v>63</v>
      </c>
      <c r="CE37" s="59"/>
      <c r="CF37" s="59" t="s">
        <v>53</v>
      </c>
      <c r="CG37" s="329"/>
      <c r="CH37" s="34" t="s">
        <v>176</v>
      </c>
      <c r="CI37" s="59" t="s">
        <v>116</v>
      </c>
      <c r="CJ37" s="79" t="s">
        <v>39</v>
      </c>
      <c r="CN37" s="124" t="s">
        <v>48</v>
      </c>
      <c r="CO37" s="68" t="s">
        <v>127</v>
      </c>
      <c r="CX37" s="21" t="s">
        <v>42</v>
      </c>
      <c r="DN37" s="124" t="s">
        <v>43</v>
      </c>
      <c r="DO37" s="191" t="s">
        <v>50</v>
      </c>
      <c r="DP37" s="68" t="s">
        <v>128</v>
      </c>
      <c r="DQ37" s="59"/>
      <c r="DR37" s="190"/>
      <c r="DT37" s="67" t="s">
        <v>49</v>
      </c>
      <c r="DU37" s="63" t="s">
        <v>406</v>
      </c>
      <c r="EG37" s="124" t="s">
        <v>49</v>
      </c>
      <c r="EH37" s="68" t="s">
        <v>56</v>
      </c>
      <c r="EI37" s="68" t="s">
        <v>63</v>
      </c>
      <c r="EJ37" s="59"/>
      <c r="EK37" s="59" t="s">
        <v>55</v>
      </c>
      <c r="EL37" s="59"/>
      <c r="FE37" s="124" t="s">
        <v>49</v>
      </c>
      <c r="FF37" s="68" t="s">
        <v>56</v>
      </c>
      <c r="FG37" s="68" t="s">
        <v>63</v>
      </c>
      <c r="FH37" s="59"/>
      <c r="FI37" s="59" t="s">
        <v>260</v>
      </c>
      <c r="FJ37" s="59"/>
      <c r="GW37" s="34" t="s">
        <v>175</v>
      </c>
      <c r="GX37" s="59" t="s">
        <v>221</v>
      </c>
      <c r="GY37" s="187">
        <v>0.025810185185185183</v>
      </c>
      <c r="GZ37" s="187"/>
      <c r="HA37" s="187">
        <f t="shared" si="7"/>
        <v>0.025810185185185183</v>
      </c>
      <c r="HB37" s="187">
        <v>0.018055555555555557</v>
      </c>
      <c r="HC37" s="187">
        <f t="shared" si="6"/>
        <v>0.04386574074074074</v>
      </c>
      <c r="HD37" s="124">
        <v>9</v>
      </c>
      <c r="HE37" s="124">
        <v>5</v>
      </c>
      <c r="HF37" s="124">
        <v>6</v>
      </c>
      <c r="HG37" s="124">
        <v>0</v>
      </c>
      <c r="HH37" s="124">
        <v>3</v>
      </c>
      <c r="HI37" s="61">
        <v>3</v>
      </c>
    </row>
    <row r="38" spans="58:217" ht="12.75">
      <c r="BF38" s="124" t="s">
        <v>49</v>
      </c>
      <c r="BG38" s="191" t="s">
        <v>56</v>
      </c>
      <c r="BH38" s="68" t="s">
        <v>63</v>
      </c>
      <c r="BI38" s="330"/>
      <c r="BJ38" s="293"/>
      <c r="BX38" s="190"/>
      <c r="BY38" s="190"/>
      <c r="CH38" s="34" t="s">
        <v>177</v>
      </c>
      <c r="CI38" s="59" t="s">
        <v>112</v>
      </c>
      <c r="CJ38" s="79" t="s">
        <v>39</v>
      </c>
      <c r="CN38" s="124" t="s">
        <v>49</v>
      </c>
      <c r="CO38" s="68" t="s">
        <v>56</v>
      </c>
      <c r="CX38" s="124" t="s">
        <v>43</v>
      </c>
      <c r="CY38" s="191" t="s">
        <v>50</v>
      </c>
      <c r="CZ38" s="68" t="s">
        <v>128</v>
      </c>
      <c r="DN38" s="124" t="s">
        <v>44</v>
      </c>
      <c r="DO38" s="191" t="s">
        <v>93</v>
      </c>
      <c r="DP38" s="68" t="s">
        <v>58</v>
      </c>
      <c r="DQ38" s="59"/>
      <c r="DR38" s="190"/>
      <c r="EG38" s="66"/>
      <c r="GW38" s="34" t="s">
        <v>176</v>
      </c>
      <c r="GX38" s="59" t="s">
        <v>89</v>
      </c>
      <c r="GY38" s="187">
        <v>0.023912037037037034</v>
      </c>
      <c r="GZ38" s="187"/>
      <c r="HA38" s="187">
        <f t="shared" si="7"/>
        <v>0.023912037037037034</v>
      </c>
      <c r="HB38" s="187">
        <v>0.024305555555555556</v>
      </c>
      <c r="HC38" s="187">
        <f t="shared" si="6"/>
        <v>0.04821759259259259</v>
      </c>
      <c r="HD38" s="124">
        <v>15</v>
      </c>
      <c r="HE38" s="124">
        <v>5</v>
      </c>
      <c r="HF38" s="124">
        <v>9</v>
      </c>
      <c r="HG38" s="124">
        <v>0</v>
      </c>
      <c r="HH38" s="124">
        <v>0</v>
      </c>
      <c r="HI38" s="61">
        <v>6</v>
      </c>
    </row>
    <row r="39" spans="70:217" ht="13.5" thickBot="1">
      <c r="BR39" s="21"/>
      <c r="BX39" s="190"/>
      <c r="BY39" s="190"/>
      <c r="CB39" s="21"/>
      <c r="CH39" s="34" t="s">
        <v>178</v>
      </c>
      <c r="CI39" s="59" t="s">
        <v>274</v>
      </c>
      <c r="CJ39" s="79" t="s">
        <v>39</v>
      </c>
      <c r="CX39" s="124" t="s">
        <v>44</v>
      </c>
      <c r="CY39" s="191" t="s">
        <v>93</v>
      </c>
      <c r="CZ39" s="68" t="s">
        <v>58</v>
      </c>
      <c r="DN39" s="124" t="s">
        <v>45</v>
      </c>
      <c r="DO39" s="191" t="s">
        <v>52</v>
      </c>
      <c r="DP39" s="68" t="s">
        <v>95</v>
      </c>
      <c r="DQ39" s="59"/>
      <c r="DR39" s="190"/>
      <c r="DT39" s="93" t="s">
        <v>556</v>
      </c>
      <c r="EG39" s="19"/>
      <c r="FE39" s="21"/>
      <c r="GW39" s="35" t="s">
        <v>177</v>
      </c>
      <c r="GX39" s="60" t="s">
        <v>1041</v>
      </c>
      <c r="GY39" s="188">
        <v>0.024444444444444446</v>
      </c>
      <c r="GZ39" s="188"/>
      <c r="HA39" s="188">
        <f t="shared" si="7"/>
        <v>0.024444444444444446</v>
      </c>
      <c r="HB39" s="188">
        <v>0.035416666666666666</v>
      </c>
      <c r="HC39" s="188">
        <f t="shared" si="6"/>
        <v>0.059861111111111115</v>
      </c>
      <c r="HD39" s="302">
        <v>14</v>
      </c>
      <c r="HE39" s="302">
        <v>10</v>
      </c>
      <c r="HF39" s="302">
        <v>12</v>
      </c>
      <c r="HG39" s="302">
        <v>5</v>
      </c>
      <c r="HH39" s="302">
        <v>1</v>
      </c>
      <c r="HI39" s="64">
        <v>9</v>
      </c>
    </row>
    <row r="40" spans="58:158" ht="12.75" customHeight="1">
      <c r="BF40" s="21"/>
      <c r="BX40" s="190"/>
      <c r="BY40" s="190"/>
      <c r="CH40" s="34" t="s">
        <v>464</v>
      </c>
      <c r="CI40" s="59" t="s">
        <v>483</v>
      </c>
      <c r="CJ40" s="79" t="s">
        <v>39</v>
      </c>
      <c r="CN40" s="21"/>
      <c r="CX40" s="124" t="s">
        <v>45</v>
      </c>
      <c r="CY40" s="191" t="s">
        <v>52</v>
      </c>
      <c r="CZ40" s="68" t="s">
        <v>61</v>
      </c>
      <c r="DN40" s="124" t="s">
        <v>46</v>
      </c>
      <c r="DO40" s="191" t="s">
        <v>51</v>
      </c>
      <c r="DP40" s="68" t="s">
        <v>60</v>
      </c>
      <c r="DQ40" s="59"/>
      <c r="DR40" s="192"/>
      <c r="DT40" s="67" t="s">
        <v>43</v>
      </c>
      <c r="DU40" s="63" t="s">
        <v>574</v>
      </c>
      <c r="EG40" s="66"/>
      <c r="EH40" s="314"/>
      <c r="ES40" s="129"/>
      <c r="ET40" s="163"/>
      <c r="EU40" s="163"/>
      <c r="EV40" s="163"/>
      <c r="EY40" s="131"/>
      <c r="EZ40" s="250"/>
      <c r="FA40" s="250"/>
      <c r="FB40" s="250"/>
    </row>
    <row r="41" spans="76:158" ht="12.75">
      <c r="BX41" s="190"/>
      <c r="BY41" s="190"/>
      <c r="CH41" s="34" t="s">
        <v>465</v>
      </c>
      <c r="CI41" s="59" t="s">
        <v>299</v>
      </c>
      <c r="CJ41" s="79" t="s">
        <v>39</v>
      </c>
      <c r="CX41" s="124" t="s">
        <v>46</v>
      </c>
      <c r="CY41" s="191" t="s">
        <v>51</v>
      </c>
      <c r="CZ41" s="68" t="s">
        <v>60</v>
      </c>
      <c r="DN41" s="124" t="s">
        <v>47</v>
      </c>
      <c r="DO41" s="191" t="s">
        <v>54</v>
      </c>
      <c r="DP41" s="68" t="s">
        <v>276</v>
      </c>
      <c r="DQ41" s="59"/>
      <c r="DR41" s="190"/>
      <c r="DT41" s="67" t="s">
        <v>44</v>
      </c>
      <c r="DU41" s="63" t="s">
        <v>575</v>
      </c>
      <c r="EG41" s="66"/>
      <c r="ES41" s="130"/>
      <c r="ET41" s="163"/>
      <c r="EU41" s="163"/>
      <c r="EV41" s="163"/>
      <c r="EY41" s="132"/>
      <c r="EZ41" s="250"/>
      <c r="FA41" s="250"/>
      <c r="FB41" s="250"/>
    </row>
    <row r="42" spans="52:158" ht="13.5" thickBot="1">
      <c r="AZ42" s="21"/>
      <c r="CH42" s="35" t="s">
        <v>466</v>
      </c>
      <c r="CI42" s="60" t="s">
        <v>304</v>
      </c>
      <c r="CJ42" s="80" t="s">
        <v>39</v>
      </c>
      <c r="CX42" s="124" t="s">
        <v>47</v>
      </c>
      <c r="CY42" s="191" t="s">
        <v>126</v>
      </c>
      <c r="CZ42" s="68" t="s">
        <v>276</v>
      </c>
      <c r="DN42" s="124" t="s">
        <v>48</v>
      </c>
      <c r="DO42" s="191" t="s">
        <v>127</v>
      </c>
      <c r="DP42" s="68" t="s">
        <v>62</v>
      </c>
      <c r="DQ42" s="186"/>
      <c r="DT42" s="67" t="s">
        <v>45</v>
      </c>
      <c r="DU42" s="63" t="s">
        <v>576</v>
      </c>
      <c r="EG42" s="66"/>
      <c r="ES42" s="164"/>
      <c r="ET42" s="163"/>
      <c r="EU42" s="333"/>
      <c r="EV42" s="333"/>
      <c r="EY42" s="164"/>
      <c r="EZ42" s="250"/>
      <c r="FA42" s="333"/>
      <c r="FB42" s="333"/>
    </row>
    <row r="43" spans="52:158" ht="12.75">
      <c r="AZ43" s="334"/>
      <c r="CX43" s="124" t="s">
        <v>48</v>
      </c>
      <c r="CY43" s="191" t="s">
        <v>127</v>
      </c>
      <c r="CZ43" s="68" t="s">
        <v>127</v>
      </c>
      <c r="DN43" s="124" t="s">
        <v>49</v>
      </c>
      <c r="DO43" s="191" t="s">
        <v>56</v>
      </c>
      <c r="DP43" s="68" t="s">
        <v>56</v>
      </c>
      <c r="DQ43" s="59"/>
      <c r="DT43" s="67" t="s">
        <v>46</v>
      </c>
      <c r="DU43" s="63" t="s">
        <v>577</v>
      </c>
      <c r="EG43" s="66"/>
      <c r="EQ43" s="190"/>
      <c r="ES43" s="164"/>
      <c r="ET43" s="163"/>
      <c r="EU43" s="333"/>
      <c r="EV43" s="333"/>
      <c r="EY43" s="164"/>
      <c r="EZ43" s="250"/>
      <c r="FA43" s="333"/>
      <c r="FB43" s="333"/>
    </row>
    <row r="44" spans="86:158" ht="12.75">
      <c r="CH44" s="21" t="s">
        <v>404</v>
      </c>
      <c r="CX44" s="124" t="s">
        <v>49</v>
      </c>
      <c r="CY44" s="191" t="s">
        <v>56</v>
      </c>
      <c r="CZ44" s="68" t="s">
        <v>63</v>
      </c>
      <c r="DT44" s="67" t="s">
        <v>47</v>
      </c>
      <c r="DU44" s="63" t="s">
        <v>578</v>
      </c>
      <c r="EG44" s="66"/>
      <c r="EQ44" s="190"/>
      <c r="ES44" s="164"/>
      <c r="ET44" s="163"/>
      <c r="EU44" s="333"/>
      <c r="EV44" s="333"/>
      <c r="EY44" s="164"/>
      <c r="EZ44" s="250"/>
      <c r="FA44" s="333"/>
      <c r="FB44" s="333"/>
    </row>
    <row r="45" spans="86:158" ht="12.75">
      <c r="CH45" s="124" t="s">
        <v>43</v>
      </c>
      <c r="CI45" s="191" t="s">
        <v>50</v>
      </c>
      <c r="CJ45" s="191" t="s">
        <v>128</v>
      </c>
      <c r="CK45" s="329" t="s">
        <v>405</v>
      </c>
      <c r="CL45" s="293"/>
      <c r="DN45" s="21"/>
      <c r="DT45" s="67" t="s">
        <v>48</v>
      </c>
      <c r="DU45" s="63" t="s">
        <v>579</v>
      </c>
      <c r="EG45" s="66"/>
      <c r="EQ45" s="190"/>
      <c r="ES45" s="164"/>
      <c r="ET45" s="163"/>
      <c r="EU45" s="333"/>
      <c r="EV45" s="333"/>
      <c r="EY45" s="164"/>
      <c r="EZ45" s="250"/>
      <c r="FA45" s="333"/>
      <c r="FB45" s="333"/>
    </row>
    <row r="46" spans="86:158" ht="12.75">
      <c r="CH46" s="124" t="s">
        <v>44</v>
      </c>
      <c r="CI46" s="191" t="s">
        <v>93</v>
      </c>
      <c r="CJ46" s="68" t="s">
        <v>58</v>
      </c>
      <c r="CK46" s="328" t="s">
        <v>58</v>
      </c>
      <c r="CL46" s="328"/>
      <c r="CX46" s="21"/>
      <c r="DT46" s="67" t="s">
        <v>49</v>
      </c>
      <c r="DU46" s="63" t="s">
        <v>580</v>
      </c>
      <c r="EG46" s="66"/>
      <c r="EQ46" s="190"/>
      <c r="ES46" s="164"/>
      <c r="ET46" s="163"/>
      <c r="EU46" s="333"/>
      <c r="EV46" s="333"/>
      <c r="EY46" s="164"/>
      <c r="EZ46" s="250"/>
      <c r="FA46" s="333"/>
      <c r="FB46" s="333"/>
    </row>
    <row r="47" spans="86:158" ht="12.75">
      <c r="CH47" s="124" t="s">
        <v>45</v>
      </c>
      <c r="CI47" s="191" t="s">
        <v>52</v>
      </c>
      <c r="CJ47" s="68" t="s">
        <v>95</v>
      </c>
      <c r="CK47" s="59" t="s">
        <v>94</v>
      </c>
      <c r="CL47" s="59"/>
      <c r="EG47" s="66"/>
      <c r="EQ47" s="190"/>
      <c r="ES47" s="164"/>
      <c r="ET47" s="163"/>
      <c r="EU47" s="333"/>
      <c r="EV47" s="333"/>
      <c r="EY47" s="164"/>
      <c r="EZ47" s="250"/>
      <c r="FA47" s="333"/>
      <c r="FB47" s="333"/>
    </row>
    <row r="48" spans="86:158" ht="12.75">
      <c r="CH48" s="124" t="s">
        <v>46</v>
      </c>
      <c r="CI48" s="191" t="s">
        <v>53</v>
      </c>
      <c r="CJ48" s="68" t="s">
        <v>60</v>
      </c>
      <c r="CK48" s="59" t="s">
        <v>60</v>
      </c>
      <c r="CL48" s="59"/>
      <c r="DT48" s="93" t="s">
        <v>557</v>
      </c>
      <c r="EG48" s="66"/>
      <c r="EQ48" s="190"/>
      <c r="ES48" s="164"/>
      <c r="ET48" s="163"/>
      <c r="EU48" s="333"/>
      <c r="EV48" s="333"/>
      <c r="EY48" s="164"/>
      <c r="EZ48" s="250"/>
      <c r="FA48" s="333"/>
      <c r="FB48" s="333"/>
    </row>
    <row r="49" spans="86:158" ht="12.75">
      <c r="CH49" s="124" t="s">
        <v>47</v>
      </c>
      <c r="CI49" s="191" t="s">
        <v>54</v>
      </c>
      <c r="CJ49" s="68" t="s">
        <v>54</v>
      </c>
      <c r="CK49" s="321" t="s">
        <v>54</v>
      </c>
      <c r="CL49" s="321"/>
      <c r="DT49" s="67" t="s">
        <v>43</v>
      </c>
      <c r="DU49" s="63" t="s">
        <v>127</v>
      </c>
      <c r="EG49" s="66"/>
      <c r="EQ49" s="190"/>
      <c r="ES49" s="164"/>
      <c r="ET49" s="163"/>
      <c r="EU49" s="333"/>
      <c r="EV49" s="333"/>
      <c r="EY49" s="164"/>
      <c r="EZ49" s="250"/>
      <c r="FA49" s="333"/>
      <c r="FB49" s="333"/>
    </row>
    <row r="50" spans="86:158" ht="12.75">
      <c r="CH50" s="124" t="s">
        <v>48</v>
      </c>
      <c r="CI50" s="191" t="s">
        <v>127</v>
      </c>
      <c r="CJ50" s="191" t="s">
        <v>484</v>
      </c>
      <c r="CK50" s="329" t="s">
        <v>55</v>
      </c>
      <c r="CL50" s="293"/>
      <c r="DT50" s="67" t="s">
        <v>44</v>
      </c>
      <c r="DU50" s="63" t="s">
        <v>581</v>
      </c>
      <c r="EG50" s="66"/>
      <c r="ES50" s="164"/>
      <c r="ET50" s="163"/>
      <c r="EU50" s="333"/>
      <c r="EV50" s="333"/>
      <c r="EY50" s="164"/>
      <c r="EZ50" s="250"/>
      <c r="FA50" s="333"/>
      <c r="FB50" s="333"/>
    </row>
    <row r="51" spans="86:158" ht="12.75">
      <c r="CH51" s="124" t="s">
        <v>49</v>
      </c>
      <c r="CI51" s="191" t="s">
        <v>56</v>
      </c>
      <c r="CJ51" s="68" t="s">
        <v>63</v>
      </c>
      <c r="CK51" s="328" t="s">
        <v>53</v>
      </c>
      <c r="CL51" s="328"/>
      <c r="DT51" s="67" t="s">
        <v>45</v>
      </c>
      <c r="DU51" s="63" t="s">
        <v>582</v>
      </c>
      <c r="EG51" s="66"/>
      <c r="ES51" s="164"/>
      <c r="ET51" s="163"/>
      <c r="EU51" s="333"/>
      <c r="EV51" s="333"/>
      <c r="EY51" s="132"/>
      <c r="EZ51" s="250"/>
      <c r="FA51" s="250"/>
      <c r="FB51" s="250"/>
    </row>
    <row r="52" spans="124:158" ht="12.75">
      <c r="DT52" s="67" t="s">
        <v>46</v>
      </c>
      <c r="DU52" s="63" t="s">
        <v>204</v>
      </c>
      <c r="EG52" s="66"/>
      <c r="ES52" s="164"/>
      <c r="ET52" s="163"/>
      <c r="EU52" s="333"/>
      <c r="EV52" s="333"/>
      <c r="EY52" s="164"/>
      <c r="EZ52" s="250"/>
      <c r="FA52" s="333"/>
      <c r="FB52" s="333"/>
    </row>
    <row r="53" spans="86:158" ht="12.75">
      <c r="CH53" s="133"/>
      <c r="CI53" s="335"/>
      <c r="CJ53" s="335"/>
      <c r="CK53" s="335"/>
      <c r="CL53" s="335"/>
      <c r="DT53" s="67" t="s">
        <v>47</v>
      </c>
      <c r="DU53" s="63" t="s">
        <v>583</v>
      </c>
      <c r="EG53" s="66"/>
      <c r="ES53" s="164"/>
      <c r="ET53" s="163"/>
      <c r="EU53" s="333"/>
      <c r="EV53" s="333"/>
      <c r="EY53" s="164"/>
      <c r="EZ53" s="250"/>
      <c r="FA53" s="333"/>
      <c r="FB53" s="333"/>
    </row>
    <row r="54" spans="86:158" ht="12.75">
      <c r="CH54" s="134"/>
      <c r="CI54" s="335"/>
      <c r="CJ54" s="335"/>
      <c r="CK54" s="335"/>
      <c r="CL54" s="335"/>
      <c r="DT54" s="67" t="s">
        <v>48</v>
      </c>
      <c r="DU54" s="63" t="s">
        <v>584</v>
      </c>
      <c r="EG54" s="66"/>
      <c r="ES54" s="164"/>
      <c r="ET54" s="163"/>
      <c r="EU54" s="333"/>
      <c r="EV54" s="333"/>
      <c r="EY54" s="164"/>
      <c r="EZ54" s="250"/>
      <c r="FA54" s="333"/>
      <c r="FB54" s="333"/>
    </row>
    <row r="55" spans="86:158" ht="12.75">
      <c r="CH55" s="134"/>
      <c r="CI55" s="335"/>
      <c r="CJ55" s="335"/>
      <c r="CK55" s="335"/>
      <c r="CL55" s="335"/>
      <c r="DT55" s="67" t="s">
        <v>49</v>
      </c>
      <c r="DU55" s="63" t="s">
        <v>585</v>
      </c>
      <c r="EG55" s="66"/>
      <c r="ES55" s="164"/>
      <c r="ET55" s="163"/>
      <c r="EU55" s="333"/>
      <c r="EV55" s="333"/>
      <c r="EY55" s="250"/>
      <c r="EZ55" s="250"/>
      <c r="FA55" s="250"/>
      <c r="FB55" s="250"/>
    </row>
    <row r="56" spans="86:158" ht="15.75">
      <c r="CH56" s="134"/>
      <c r="CI56" s="335"/>
      <c r="CJ56" s="335"/>
      <c r="CK56" s="335"/>
      <c r="CL56" s="335"/>
      <c r="EG56" s="66"/>
      <c r="ES56" s="164"/>
      <c r="ET56" s="163"/>
      <c r="EU56" s="333"/>
      <c r="EV56" s="333"/>
      <c r="EY56" s="131"/>
      <c r="EZ56" s="250"/>
      <c r="FA56" s="250"/>
      <c r="FB56" s="250"/>
    </row>
    <row r="57" spans="86:158" ht="12.75">
      <c r="CH57" s="134"/>
      <c r="CI57" s="335"/>
      <c r="CJ57" s="335"/>
      <c r="CK57" s="335"/>
      <c r="CL57" s="335"/>
      <c r="DT57" s="93" t="s">
        <v>586</v>
      </c>
      <c r="EG57" s="66"/>
      <c r="ES57" s="164"/>
      <c r="ET57" s="163"/>
      <c r="EU57" s="333"/>
      <c r="EV57" s="333"/>
      <c r="EY57" s="132"/>
      <c r="EZ57" s="250"/>
      <c r="FA57" s="250"/>
      <c r="FB57" s="250"/>
    </row>
    <row r="58" spans="124:158" ht="12.75">
      <c r="DT58" s="67" t="s">
        <v>43</v>
      </c>
      <c r="DU58" s="63" t="s">
        <v>587</v>
      </c>
      <c r="EG58" s="66"/>
      <c r="ES58" s="164"/>
      <c r="ET58" s="163"/>
      <c r="EU58" s="333"/>
      <c r="EV58" s="333"/>
      <c r="EY58" s="164"/>
      <c r="EZ58" s="250"/>
      <c r="FA58" s="333"/>
      <c r="FB58" s="333"/>
    </row>
    <row r="59" spans="86:158" ht="15">
      <c r="CH59" s="185"/>
      <c r="DT59" s="67" t="s">
        <v>44</v>
      </c>
      <c r="DU59" s="63" t="s">
        <v>588</v>
      </c>
      <c r="EG59" s="66"/>
      <c r="ES59" s="164"/>
      <c r="ET59" s="163"/>
      <c r="EU59" s="333"/>
      <c r="EV59" s="333"/>
      <c r="EY59" s="164"/>
      <c r="EZ59" s="250"/>
      <c r="FA59" s="333"/>
      <c r="FB59" s="333"/>
    </row>
    <row r="60" spans="124:158" ht="12.75">
      <c r="DT60" s="67" t="s">
        <v>45</v>
      </c>
      <c r="DU60" s="63" t="s">
        <v>589</v>
      </c>
      <c r="EG60" s="66"/>
      <c r="ES60" s="164"/>
      <c r="ET60" s="163"/>
      <c r="EU60" s="333"/>
      <c r="EV60" s="333"/>
      <c r="EY60" s="164"/>
      <c r="EZ60" s="250"/>
      <c r="FA60" s="333"/>
      <c r="FB60" s="333"/>
    </row>
    <row r="61" spans="124:158" ht="12.75">
      <c r="DT61" s="67" t="s">
        <v>46</v>
      </c>
      <c r="DU61" s="63" t="s">
        <v>590</v>
      </c>
      <c r="EG61" s="66"/>
      <c r="ES61" s="164"/>
      <c r="ET61" s="163"/>
      <c r="EU61" s="333"/>
      <c r="EV61" s="333"/>
      <c r="EY61" s="164"/>
      <c r="EZ61" s="250"/>
      <c r="FA61" s="333"/>
      <c r="FB61" s="333"/>
    </row>
    <row r="62" spans="124:158" ht="12.75">
      <c r="DT62" s="67" t="s">
        <v>47</v>
      </c>
      <c r="DU62" s="63" t="s">
        <v>591</v>
      </c>
      <c r="EG62" s="66"/>
      <c r="ES62" s="164"/>
      <c r="ET62" s="163"/>
      <c r="EU62" s="333"/>
      <c r="EV62" s="333"/>
      <c r="EY62" s="164"/>
      <c r="EZ62" s="250"/>
      <c r="FA62" s="333"/>
      <c r="FB62" s="333"/>
    </row>
    <row r="63" spans="124:158" ht="12.75">
      <c r="DT63" s="67" t="s">
        <v>48</v>
      </c>
      <c r="DU63" s="63" t="s">
        <v>592</v>
      </c>
      <c r="EG63" s="66"/>
      <c r="ES63" s="130"/>
      <c r="ET63" s="130"/>
      <c r="EU63" s="130"/>
      <c r="EV63" s="130"/>
      <c r="EY63" s="164"/>
      <c r="EZ63" s="250"/>
      <c r="FA63" s="333"/>
      <c r="FB63" s="333"/>
    </row>
    <row r="64" spans="124:158" ht="12.75">
      <c r="DT64" s="67" t="s">
        <v>49</v>
      </c>
      <c r="DU64" s="63" t="s">
        <v>593</v>
      </c>
      <c r="EG64" s="66"/>
      <c r="ES64" s="164"/>
      <c r="ET64" s="163"/>
      <c r="EU64" s="333"/>
      <c r="EV64" s="333"/>
      <c r="EY64" s="164"/>
      <c r="EZ64" s="250"/>
      <c r="FA64" s="333"/>
      <c r="FB64" s="333"/>
    </row>
    <row r="65" spans="137:158" ht="12.75">
      <c r="EG65" s="66"/>
      <c r="ES65" s="164"/>
      <c r="ET65" s="163"/>
      <c r="EU65" s="333"/>
      <c r="EV65" s="333"/>
      <c r="EY65" s="164"/>
      <c r="EZ65" s="250"/>
      <c r="FA65" s="333"/>
      <c r="FB65" s="333"/>
    </row>
    <row r="66" spans="124:158" ht="12.75">
      <c r="DT66" s="93" t="s">
        <v>559</v>
      </c>
      <c r="EG66" s="66"/>
      <c r="ES66" s="164"/>
      <c r="ET66" s="250"/>
      <c r="EU66" s="333"/>
      <c r="EV66" s="333"/>
      <c r="EY66" s="164"/>
      <c r="EZ66" s="250"/>
      <c r="FA66" s="333"/>
      <c r="FB66" s="333"/>
    </row>
    <row r="67" spans="124:158" ht="12.75">
      <c r="DT67" s="67" t="s">
        <v>43</v>
      </c>
      <c r="DU67" s="63" t="s">
        <v>95</v>
      </c>
      <c r="EG67" s="66"/>
      <c r="ES67" s="164"/>
      <c r="ET67" s="250"/>
      <c r="EU67" s="333"/>
      <c r="EV67" s="333"/>
      <c r="EY67" s="164"/>
      <c r="EZ67" s="250"/>
      <c r="FA67" s="333"/>
      <c r="FB67" s="333"/>
    </row>
    <row r="68" spans="124:158" ht="12.75">
      <c r="DT68" s="67" t="s">
        <v>44</v>
      </c>
      <c r="DU68" s="63" t="s">
        <v>594</v>
      </c>
      <c r="EG68" s="66"/>
      <c r="ES68" s="164"/>
      <c r="ET68" s="250"/>
      <c r="EU68" s="333"/>
      <c r="EV68" s="333"/>
      <c r="EY68" s="164"/>
      <c r="EZ68" s="250"/>
      <c r="FA68" s="333"/>
      <c r="FB68" s="333"/>
    </row>
    <row r="69" spans="124:158" ht="12.75">
      <c r="DT69" s="67" t="s">
        <v>45</v>
      </c>
      <c r="DU69" s="63" t="s">
        <v>595</v>
      </c>
      <c r="EG69" s="66"/>
      <c r="ES69" s="67"/>
      <c r="EU69" s="309"/>
      <c r="EV69" s="309"/>
      <c r="EY69" s="164"/>
      <c r="EZ69" s="250"/>
      <c r="FA69" s="333"/>
      <c r="FB69" s="333"/>
    </row>
    <row r="70" spans="124:158" ht="12.75">
      <c r="DT70" s="67" t="s">
        <v>46</v>
      </c>
      <c r="DU70" s="63" t="s">
        <v>596</v>
      </c>
      <c r="EG70" s="66"/>
      <c r="ES70" s="67"/>
      <c r="EU70" s="309"/>
      <c r="EV70" s="309"/>
      <c r="EY70" s="164"/>
      <c r="EZ70" s="250"/>
      <c r="FA70" s="333"/>
      <c r="FB70" s="333"/>
    </row>
    <row r="71" spans="124:158" ht="12.75">
      <c r="DT71" s="67" t="s">
        <v>47</v>
      </c>
      <c r="DU71" s="63" t="s">
        <v>54</v>
      </c>
      <c r="EG71" s="66"/>
      <c r="ES71" s="67"/>
      <c r="EU71" s="309"/>
      <c r="EV71" s="309"/>
      <c r="EY71" s="164"/>
      <c r="EZ71" s="250"/>
      <c r="FA71" s="333"/>
      <c r="FB71" s="333"/>
    </row>
    <row r="72" spans="124:152" ht="12.75">
      <c r="DT72" s="67" t="s">
        <v>48</v>
      </c>
      <c r="DU72" s="63" t="s">
        <v>631</v>
      </c>
      <c r="EG72" s="66"/>
      <c r="EU72" s="309"/>
      <c r="EV72" s="309"/>
    </row>
    <row r="73" spans="124:152" ht="12.75">
      <c r="DT73" s="67" t="s">
        <v>49</v>
      </c>
      <c r="DU73" s="63" t="s">
        <v>597</v>
      </c>
      <c r="EG73" s="66"/>
      <c r="EU73" s="309"/>
      <c r="EV73" s="309"/>
    </row>
    <row r="74" spans="151:152" ht="12.75">
      <c r="EU74" s="309"/>
      <c r="EV74" s="309"/>
    </row>
    <row r="75" spans="124:152" ht="12.75">
      <c r="DT75" s="93" t="s">
        <v>598</v>
      </c>
      <c r="EU75" s="309"/>
      <c r="EV75" s="309"/>
    </row>
    <row r="76" spans="124:152" ht="12.75">
      <c r="DT76" s="67" t="s">
        <v>43</v>
      </c>
      <c r="DU76" s="63" t="s">
        <v>128</v>
      </c>
      <c r="EU76" s="309"/>
      <c r="EV76" s="309"/>
    </row>
    <row r="77" spans="124:152" ht="12.75">
      <c r="DT77" s="67" t="s">
        <v>44</v>
      </c>
      <c r="DU77" s="63" t="s">
        <v>581</v>
      </c>
      <c r="EU77" s="309"/>
      <c r="EV77" s="309"/>
    </row>
    <row r="78" spans="124:152" ht="12.75">
      <c r="DT78" s="67" t="s">
        <v>45</v>
      </c>
      <c r="DU78" s="63" t="s">
        <v>95</v>
      </c>
      <c r="EU78" s="309"/>
      <c r="EV78" s="309"/>
    </row>
    <row r="79" spans="124:152" ht="12.75">
      <c r="DT79" s="67" t="s">
        <v>46</v>
      </c>
      <c r="DU79" s="63" t="s">
        <v>60</v>
      </c>
      <c r="EU79" s="309"/>
      <c r="EV79" s="309"/>
    </row>
    <row r="80" spans="124:152" ht="12.75">
      <c r="DT80" s="67" t="s">
        <v>47</v>
      </c>
      <c r="DU80" s="63" t="s">
        <v>276</v>
      </c>
      <c r="EU80" s="309"/>
      <c r="EV80" s="309"/>
    </row>
    <row r="81" spans="124:152" ht="12.75">
      <c r="DT81" s="67" t="s">
        <v>48</v>
      </c>
      <c r="DU81" s="63" t="s">
        <v>596</v>
      </c>
      <c r="EU81" s="309"/>
      <c r="EV81" s="309"/>
    </row>
    <row r="82" spans="124:152" ht="12.75">
      <c r="DT82" s="67" t="s">
        <v>49</v>
      </c>
      <c r="DU82" s="63" t="s">
        <v>583</v>
      </c>
      <c r="EU82" s="309"/>
      <c r="EV82" s="309"/>
    </row>
    <row r="83" spans="151:152" ht="12.75">
      <c r="EU83" s="309"/>
      <c r="EV83" s="309"/>
    </row>
    <row r="84" spans="124:152" ht="12.75">
      <c r="DT84" s="93" t="s">
        <v>561</v>
      </c>
      <c r="EU84" s="309"/>
      <c r="EV84" s="309"/>
    </row>
    <row r="85" spans="124:152" ht="12.75">
      <c r="DT85" s="67" t="s">
        <v>43</v>
      </c>
      <c r="DU85" s="63" t="s">
        <v>599</v>
      </c>
      <c r="EU85" s="309"/>
      <c r="EV85" s="309"/>
    </row>
    <row r="86" spans="124:152" ht="12.75">
      <c r="DT86" s="67" t="s">
        <v>44</v>
      </c>
      <c r="DU86" s="63" t="s">
        <v>261</v>
      </c>
      <c r="EU86" s="309"/>
      <c r="EV86" s="309"/>
    </row>
    <row r="87" spans="124:152" ht="12.75">
      <c r="DT87" s="67" t="s">
        <v>45</v>
      </c>
      <c r="DU87" s="63" t="s">
        <v>600</v>
      </c>
      <c r="EU87" s="309"/>
      <c r="EV87" s="309"/>
    </row>
    <row r="88" spans="124:152" ht="12.75">
      <c r="DT88" s="67" t="s">
        <v>46</v>
      </c>
      <c r="DU88" s="63" t="s">
        <v>55</v>
      </c>
      <c r="EU88" s="309"/>
      <c r="EV88" s="309"/>
    </row>
    <row r="89" spans="124:152" ht="12.75">
      <c r="DT89" s="67" t="s">
        <v>47</v>
      </c>
      <c r="DU89" s="63" t="s">
        <v>601</v>
      </c>
      <c r="EU89" s="309"/>
      <c r="EV89" s="309"/>
    </row>
    <row r="90" spans="124:152" ht="12.75">
      <c r="DT90" s="67" t="s">
        <v>48</v>
      </c>
      <c r="DU90" s="63" t="s">
        <v>602</v>
      </c>
      <c r="EU90" s="309"/>
      <c r="EV90" s="309"/>
    </row>
    <row r="91" spans="124:152" ht="12.75">
      <c r="DT91" s="67" t="s">
        <v>49</v>
      </c>
      <c r="DU91" s="63" t="s">
        <v>603</v>
      </c>
      <c r="EU91" s="309"/>
      <c r="EV91" s="309"/>
    </row>
    <row r="92" spans="151:152" ht="12.75">
      <c r="EU92" s="309"/>
      <c r="EV92" s="309"/>
    </row>
    <row r="93" spans="124:152" ht="12.75">
      <c r="DT93" s="93" t="s">
        <v>649</v>
      </c>
      <c r="EU93" s="309"/>
      <c r="EV93" s="309"/>
    </row>
    <row r="94" spans="124:152" ht="12.75">
      <c r="DT94" s="67" t="s">
        <v>43</v>
      </c>
      <c r="DU94" s="63" t="s">
        <v>128</v>
      </c>
      <c r="EU94" s="309"/>
      <c r="EV94" s="309"/>
    </row>
    <row r="95" spans="124:152" ht="12.75">
      <c r="DT95" s="67" t="s">
        <v>44</v>
      </c>
      <c r="DU95" s="63" t="s">
        <v>127</v>
      </c>
      <c r="EU95" s="309"/>
      <c r="EV95" s="309"/>
    </row>
    <row r="96" spans="124:152" ht="12.75">
      <c r="DT96" s="67" t="s">
        <v>45</v>
      </c>
      <c r="DU96" s="63" t="s">
        <v>604</v>
      </c>
      <c r="EU96" s="309"/>
      <c r="EV96" s="309"/>
    </row>
    <row r="97" spans="124:125" ht="12.75">
      <c r="DT97" s="67" t="s">
        <v>46</v>
      </c>
      <c r="DU97" s="63" t="s">
        <v>204</v>
      </c>
    </row>
    <row r="98" spans="124:125" ht="12.75">
      <c r="DT98" s="67" t="s">
        <v>47</v>
      </c>
      <c r="DU98" s="63" t="s">
        <v>572</v>
      </c>
    </row>
    <row r="99" spans="124:125" ht="12.75">
      <c r="DT99" s="67" t="s">
        <v>48</v>
      </c>
      <c r="DU99" s="63" t="s">
        <v>583</v>
      </c>
    </row>
    <row r="100" spans="124:125" ht="12.75">
      <c r="DT100" s="67" t="s">
        <v>49</v>
      </c>
      <c r="DU100" s="63" t="s">
        <v>55</v>
      </c>
    </row>
    <row r="102" ht="12.75">
      <c r="DT102" s="93" t="s">
        <v>563</v>
      </c>
    </row>
    <row r="103" spans="124:125" ht="12.75">
      <c r="DT103" s="67" t="s">
        <v>43</v>
      </c>
      <c r="DU103" s="63" t="s">
        <v>605</v>
      </c>
    </row>
    <row r="104" spans="124:125" ht="12.75">
      <c r="DT104" s="67" t="s">
        <v>44</v>
      </c>
      <c r="DU104" s="63" t="s">
        <v>261</v>
      </c>
    </row>
    <row r="105" spans="124:125" ht="12.75">
      <c r="DT105" s="67" t="s">
        <v>45</v>
      </c>
      <c r="DU105" s="63" t="s">
        <v>51</v>
      </c>
    </row>
    <row r="106" spans="124:125" ht="12.75">
      <c r="DT106" s="67" t="s">
        <v>46</v>
      </c>
      <c r="DU106" s="63" t="s">
        <v>606</v>
      </c>
    </row>
    <row r="107" spans="124:125" ht="12.75">
      <c r="DT107" s="67" t="s">
        <v>47</v>
      </c>
      <c r="DU107" s="63" t="s">
        <v>406</v>
      </c>
    </row>
    <row r="108" spans="124:125" ht="12.75">
      <c r="DT108" s="67" t="s">
        <v>48</v>
      </c>
      <c r="DU108" s="63" t="s">
        <v>607</v>
      </c>
    </row>
    <row r="109" spans="124:125" ht="12.75">
      <c r="DT109" s="67" t="s">
        <v>49</v>
      </c>
      <c r="DU109" s="63" t="s">
        <v>603</v>
      </c>
    </row>
    <row r="111" ht="12.75">
      <c r="DT111" s="93" t="s">
        <v>564</v>
      </c>
    </row>
    <row r="112" spans="124:125" ht="12.75">
      <c r="DT112" s="67" t="s">
        <v>43</v>
      </c>
      <c r="DU112" s="63" t="s">
        <v>608</v>
      </c>
    </row>
    <row r="113" spans="124:125" ht="12.75">
      <c r="DT113" s="67" t="s">
        <v>44</v>
      </c>
      <c r="DU113" s="63" t="s">
        <v>609</v>
      </c>
    </row>
    <row r="114" spans="124:125" ht="12.75">
      <c r="DT114" s="67" t="s">
        <v>45</v>
      </c>
      <c r="DU114" s="63" t="s">
        <v>665</v>
      </c>
    </row>
    <row r="115" spans="124:125" ht="12.75">
      <c r="DT115" s="67" t="s">
        <v>46</v>
      </c>
      <c r="DU115" s="63" t="s">
        <v>610</v>
      </c>
    </row>
    <row r="116" spans="124:125" ht="12.75">
      <c r="DT116" s="67" t="s">
        <v>47</v>
      </c>
      <c r="DU116" s="63" t="s">
        <v>611</v>
      </c>
    </row>
    <row r="117" spans="124:125" ht="12.75">
      <c r="DT117" s="67" t="s">
        <v>48</v>
      </c>
      <c r="DU117" s="63" t="s">
        <v>612</v>
      </c>
    </row>
    <row r="118" spans="124:125" ht="12.75">
      <c r="DT118" s="67" t="s">
        <v>49</v>
      </c>
      <c r="DU118" s="63" t="s">
        <v>613</v>
      </c>
    </row>
    <row r="120" ht="12.75">
      <c r="DT120" s="93" t="s">
        <v>565</v>
      </c>
    </row>
    <row r="121" spans="124:125" ht="12.75">
      <c r="DT121" s="67" t="s">
        <v>43</v>
      </c>
      <c r="DU121" s="63" t="s">
        <v>614</v>
      </c>
    </row>
    <row r="122" spans="124:125" ht="12.75">
      <c r="DT122" s="67" t="s">
        <v>44</v>
      </c>
      <c r="DU122" s="63" t="s">
        <v>615</v>
      </c>
    </row>
    <row r="123" spans="124:125" ht="12.75">
      <c r="DT123" s="67" t="s">
        <v>45</v>
      </c>
      <c r="DU123" s="63" t="s">
        <v>616</v>
      </c>
    </row>
    <row r="124" spans="124:125" ht="12.75">
      <c r="DT124" s="67" t="s">
        <v>46</v>
      </c>
      <c r="DU124" s="63" t="s">
        <v>617</v>
      </c>
    </row>
    <row r="125" spans="124:125" ht="12.75">
      <c r="DT125" s="67" t="s">
        <v>47</v>
      </c>
      <c r="DU125" s="63" t="s">
        <v>60</v>
      </c>
    </row>
    <row r="126" spans="124:125" ht="12.75">
      <c r="DT126" s="67" t="s">
        <v>48</v>
      </c>
      <c r="DU126" s="63" t="s">
        <v>619</v>
      </c>
    </row>
    <row r="127" spans="124:125" ht="12.75">
      <c r="DT127" s="67" t="s">
        <v>49</v>
      </c>
      <c r="DU127" s="63" t="s">
        <v>618</v>
      </c>
    </row>
    <row r="129" ht="12.75">
      <c r="DT129" s="93" t="s">
        <v>620</v>
      </c>
    </row>
    <row r="130" spans="124:125" ht="12.75">
      <c r="DT130" s="67" t="s">
        <v>43</v>
      </c>
      <c r="DU130" s="63" t="s">
        <v>621</v>
      </c>
    </row>
    <row r="131" spans="124:125" ht="12.75">
      <c r="DT131" s="67" t="s">
        <v>44</v>
      </c>
      <c r="DU131" s="63" t="s">
        <v>622</v>
      </c>
    </row>
    <row r="132" spans="124:125" ht="12.75">
      <c r="DT132" s="67" t="s">
        <v>45</v>
      </c>
      <c r="DU132" s="63" t="s">
        <v>623</v>
      </c>
    </row>
    <row r="133" spans="124:125" ht="12.75">
      <c r="DT133" s="67" t="s">
        <v>46</v>
      </c>
      <c r="DU133" s="63" t="s">
        <v>624</v>
      </c>
    </row>
    <row r="134" spans="124:125" ht="12.75">
      <c r="DT134" s="67" t="s">
        <v>47</v>
      </c>
      <c r="DU134" s="63" t="s">
        <v>625</v>
      </c>
    </row>
    <row r="135" spans="124:125" ht="12.75">
      <c r="DT135" s="67" t="s">
        <v>48</v>
      </c>
      <c r="DU135" s="63" t="s">
        <v>626</v>
      </c>
    </row>
    <row r="136" spans="124:125" ht="12.75">
      <c r="DT136" s="67" t="s">
        <v>49</v>
      </c>
      <c r="DU136" s="63" t="s">
        <v>627</v>
      </c>
    </row>
    <row r="138" ht="12.75">
      <c r="DT138" s="93" t="s">
        <v>628</v>
      </c>
    </row>
    <row r="139" spans="124:125" ht="12.75">
      <c r="DT139" s="67" t="s">
        <v>43</v>
      </c>
      <c r="DU139" s="63" t="s">
        <v>588</v>
      </c>
    </row>
    <row r="140" spans="124:125" ht="12.75">
      <c r="DT140" s="67" t="s">
        <v>44</v>
      </c>
      <c r="DU140" s="63" t="s">
        <v>629</v>
      </c>
    </row>
    <row r="141" spans="124:125" ht="12.75">
      <c r="DT141" s="67" t="s">
        <v>45</v>
      </c>
      <c r="DU141" s="63" t="s">
        <v>630</v>
      </c>
    </row>
    <row r="142" spans="124:125" ht="12.75">
      <c r="DT142" s="67" t="s">
        <v>46</v>
      </c>
      <c r="DU142" s="63" t="s">
        <v>590</v>
      </c>
    </row>
    <row r="143" spans="124:125" ht="12.75">
      <c r="DT143" s="67" t="s">
        <v>47</v>
      </c>
      <c r="DU143" s="63" t="s">
        <v>591</v>
      </c>
    </row>
    <row r="144" spans="124:125" ht="12.75">
      <c r="DT144" s="67" t="s">
        <v>48</v>
      </c>
      <c r="DU144" s="63" t="s">
        <v>632</v>
      </c>
    </row>
    <row r="145" spans="124:125" ht="12.75">
      <c r="DT145" s="67" t="s">
        <v>49</v>
      </c>
      <c r="DU145" s="63" t="s">
        <v>633</v>
      </c>
    </row>
    <row r="147" ht="12.75">
      <c r="DT147" s="93" t="s">
        <v>634</v>
      </c>
    </row>
    <row r="148" spans="124:125" ht="12.75">
      <c r="DT148" s="67" t="s">
        <v>43</v>
      </c>
      <c r="DU148" s="63" t="s">
        <v>635</v>
      </c>
    </row>
    <row r="149" spans="124:125" ht="12.75">
      <c r="DT149" s="67" t="s">
        <v>44</v>
      </c>
      <c r="DU149" s="63" t="s">
        <v>636</v>
      </c>
    </row>
    <row r="150" spans="124:125" ht="12.75">
      <c r="DT150" s="67" t="s">
        <v>45</v>
      </c>
      <c r="DU150" s="63" t="s">
        <v>637</v>
      </c>
    </row>
    <row r="151" spans="124:125" ht="12.75">
      <c r="DT151" s="67" t="s">
        <v>46</v>
      </c>
      <c r="DU151" s="63" t="s">
        <v>638</v>
      </c>
    </row>
    <row r="152" spans="124:125" ht="12.75">
      <c r="DT152" s="67" t="s">
        <v>47</v>
      </c>
      <c r="DU152" s="63" t="s">
        <v>639</v>
      </c>
    </row>
    <row r="153" spans="124:125" ht="12.75">
      <c r="DT153" s="67" t="s">
        <v>48</v>
      </c>
      <c r="DU153" s="63" t="s">
        <v>640</v>
      </c>
    </row>
    <row r="154" spans="124:125" ht="12.75">
      <c r="DT154" s="67" t="s">
        <v>49</v>
      </c>
      <c r="DU154" s="63" t="s">
        <v>641</v>
      </c>
    </row>
    <row r="156" ht="12.75">
      <c r="DT156" s="93" t="s">
        <v>643</v>
      </c>
    </row>
    <row r="157" spans="124:125" ht="12.75">
      <c r="DT157" s="67" t="s">
        <v>43</v>
      </c>
      <c r="DU157" s="63" t="s">
        <v>599</v>
      </c>
    </row>
    <row r="158" spans="124:125" ht="12.75">
      <c r="DT158" s="67" t="s">
        <v>44</v>
      </c>
      <c r="DU158" s="63" t="s">
        <v>644</v>
      </c>
    </row>
    <row r="159" spans="124:125" ht="12.75">
      <c r="DT159" s="67" t="s">
        <v>45</v>
      </c>
      <c r="DU159" s="63" t="s">
        <v>600</v>
      </c>
    </row>
    <row r="160" spans="124:125" ht="12.75">
      <c r="DT160" s="67" t="s">
        <v>46</v>
      </c>
      <c r="DU160" s="63" t="s">
        <v>645</v>
      </c>
    </row>
    <row r="161" spans="124:125" ht="12.75">
      <c r="DT161" s="67" t="s">
        <v>47</v>
      </c>
      <c r="DU161" s="63" t="s">
        <v>601</v>
      </c>
    </row>
    <row r="162" spans="124:125" ht="12.75">
      <c r="DT162" s="67" t="s">
        <v>48</v>
      </c>
      <c r="DU162" s="63" t="s">
        <v>646</v>
      </c>
    </row>
    <row r="163" spans="124:125" ht="12.75">
      <c r="DT163" s="67" t="s">
        <v>49</v>
      </c>
      <c r="DU163" s="63" t="s">
        <v>647</v>
      </c>
    </row>
    <row r="165" ht="12.75">
      <c r="DT165" s="93" t="s">
        <v>650</v>
      </c>
    </row>
    <row r="166" spans="124:125" ht="12.75">
      <c r="DT166" s="67" t="s">
        <v>43</v>
      </c>
      <c r="DU166" s="63" t="s">
        <v>261</v>
      </c>
    </row>
    <row r="167" spans="124:125" ht="12.75">
      <c r="DT167" s="67" t="s">
        <v>44</v>
      </c>
      <c r="DU167" s="63" t="s">
        <v>51</v>
      </c>
    </row>
    <row r="168" spans="124:125" ht="12.75">
      <c r="DT168" s="67" t="s">
        <v>45</v>
      </c>
      <c r="DU168" s="63" t="s">
        <v>595</v>
      </c>
    </row>
    <row r="169" spans="124:125" ht="12.75">
      <c r="DT169" s="67" t="s">
        <v>46</v>
      </c>
      <c r="DU169" s="63" t="s">
        <v>647</v>
      </c>
    </row>
    <row r="170" spans="124:125" ht="12.75">
      <c r="DT170" s="67" t="s">
        <v>47</v>
      </c>
      <c r="DU170" s="63" t="s">
        <v>582</v>
      </c>
    </row>
    <row r="171" spans="124:125" ht="12.75">
      <c r="DT171" s="67" t="s">
        <v>48</v>
      </c>
      <c r="DU171" s="63" t="s">
        <v>651</v>
      </c>
    </row>
    <row r="172" spans="124:125" ht="12.75">
      <c r="DT172" s="67" t="s">
        <v>49</v>
      </c>
      <c r="DU172" s="63" t="s">
        <v>652</v>
      </c>
    </row>
    <row r="174" ht="12.75">
      <c r="DT174" s="93" t="s">
        <v>653</v>
      </c>
    </row>
    <row r="175" spans="124:125" ht="12.75">
      <c r="DT175" s="67" t="s">
        <v>43</v>
      </c>
      <c r="DU175" s="63" t="s">
        <v>128</v>
      </c>
    </row>
    <row r="176" spans="124:125" ht="12.75">
      <c r="DT176" s="67" t="s">
        <v>44</v>
      </c>
      <c r="DU176" s="63" t="s">
        <v>651</v>
      </c>
    </row>
    <row r="177" spans="124:125" ht="12.75">
      <c r="DT177" s="67" t="s">
        <v>45</v>
      </c>
      <c r="DU177" s="63" t="s">
        <v>59</v>
      </c>
    </row>
    <row r="178" spans="124:125" ht="12.75">
      <c r="DT178" s="67" t="s">
        <v>46</v>
      </c>
      <c r="DU178" s="63" t="s">
        <v>656</v>
      </c>
    </row>
    <row r="179" spans="124:125" ht="12.75">
      <c r="DT179" s="67" t="s">
        <v>47</v>
      </c>
      <c r="DU179" s="63" t="s">
        <v>654</v>
      </c>
    </row>
    <row r="180" spans="124:125" ht="12.75">
      <c r="DT180" s="67" t="s">
        <v>48</v>
      </c>
      <c r="DU180" s="63" t="s">
        <v>655</v>
      </c>
    </row>
    <row r="181" spans="124:125" ht="12.75">
      <c r="DT181" s="67" t="s">
        <v>49</v>
      </c>
      <c r="DU181" s="63" t="s">
        <v>646</v>
      </c>
    </row>
    <row r="183" ht="12.75">
      <c r="DT183" s="93" t="s">
        <v>663</v>
      </c>
    </row>
    <row r="184" spans="124:125" ht="12.75">
      <c r="DT184" s="67" t="s">
        <v>43</v>
      </c>
      <c r="DU184" s="63" t="s">
        <v>616</v>
      </c>
    </row>
    <row r="185" spans="124:125" ht="12.75">
      <c r="DT185" s="67" t="s">
        <v>44</v>
      </c>
      <c r="DU185" s="63" t="s">
        <v>582</v>
      </c>
    </row>
    <row r="186" spans="124:125" ht="12.75">
      <c r="DT186" s="67" t="s">
        <v>45</v>
      </c>
      <c r="DU186" s="63" t="s">
        <v>595</v>
      </c>
    </row>
    <row r="187" spans="124:125" ht="12.75">
      <c r="DT187" s="67" t="s">
        <v>46</v>
      </c>
      <c r="DU187" s="63" t="s">
        <v>53</v>
      </c>
    </row>
    <row r="188" spans="124:125" ht="12.75">
      <c r="DT188" s="67" t="s">
        <v>47</v>
      </c>
      <c r="DU188" s="63" t="s">
        <v>573</v>
      </c>
    </row>
    <row r="189" spans="124:125" ht="12.75">
      <c r="DT189" s="67" t="s">
        <v>48</v>
      </c>
      <c r="DU189" s="63" t="s">
        <v>127</v>
      </c>
    </row>
    <row r="190" spans="124:125" ht="12.75">
      <c r="DT190" s="67" t="s">
        <v>49</v>
      </c>
      <c r="DU190" s="63" t="s">
        <v>572</v>
      </c>
    </row>
    <row r="192" ht="12.75">
      <c r="DT192" s="93" t="s">
        <v>664</v>
      </c>
    </row>
    <row r="193" spans="124:125" ht="12.75">
      <c r="DT193" s="67" t="s">
        <v>43</v>
      </c>
      <c r="DU193" s="63" t="s">
        <v>128</v>
      </c>
    </row>
    <row r="194" spans="124:125" ht="12.75">
      <c r="DT194" s="67" t="s">
        <v>44</v>
      </c>
      <c r="DU194" s="63" t="s">
        <v>666</v>
      </c>
    </row>
    <row r="195" spans="124:125" ht="12.75">
      <c r="DT195" s="67" t="s">
        <v>44</v>
      </c>
      <c r="DU195" s="63" t="s">
        <v>211</v>
      </c>
    </row>
    <row r="196" spans="124:125" ht="12.75">
      <c r="DT196" s="67" t="s">
        <v>45</v>
      </c>
      <c r="DU196" s="63" t="s">
        <v>209</v>
      </c>
    </row>
    <row r="197" spans="124:125" ht="12.75">
      <c r="DT197" s="67" t="s">
        <v>47</v>
      </c>
      <c r="DU197" s="63" t="s">
        <v>208</v>
      </c>
    </row>
    <row r="198" spans="124:125" ht="12.75">
      <c r="DT198" s="67" t="s">
        <v>48</v>
      </c>
      <c r="DU198" s="63" t="s">
        <v>205</v>
      </c>
    </row>
    <row r="199" spans="124:125" ht="12.75">
      <c r="DT199" s="67" t="s">
        <v>49</v>
      </c>
      <c r="DU199" s="63" t="s">
        <v>204</v>
      </c>
    </row>
  </sheetData>
  <mergeCells count="36">
    <mergeCell ref="HF2:HF3"/>
    <mergeCell ref="HG2:HG3"/>
    <mergeCell ref="HH2:HH3"/>
    <mergeCell ref="HI2:HI3"/>
    <mergeCell ref="HB2:HB3"/>
    <mergeCell ref="HC2:HC3"/>
    <mergeCell ref="HD2:HD3"/>
    <mergeCell ref="HE2:HE3"/>
    <mergeCell ref="GW2:GX3"/>
    <mergeCell ref="GY2:GY3"/>
    <mergeCell ref="GZ2:GZ3"/>
    <mergeCell ref="HA2:HA3"/>
    <mergeCell ref="FP22:FQ22"/>
    <mergeCell ref="AH3:AH4"/>
    <mergeCell ref="Y3:Y4"/>
    <mergeCell ref="Z3:Z4"/>
    <mergeCell ref="AA3:AA4"/>
    <mergeCell ref="AB3:AC3"/>
    <mergeCell ref="AD3:AE3"/>
    <mergeCell ref="AF3:AG3"/>
    <mergeCell ref="FP14:FQ14"/>
    <mergeCell ref="FP15:FQ15"/>
    <mergeCell ref="FP21:FQ21"/>
    <mergeCell ref="FP16:FQ16"/>
    <mergeCell ref="FP17:FQ17"/>
    <mergeCell ref="FP18:FQ18"/>
    <mergeCell ref="FP19:FQ19"/>
    <mergeCell ref="FZ2:GA3"/>
    <mergeCell ref="GB2:GE2"/>
    <mergeCell ref="GF2:GI2"/>
    <mergeCell ref="FP20:FQ20"/>
    <mergeCell ref="GU2:GU3"/>
    <mergeCell ref="GK2:GL3"/>
    <mergeCell ref="GJ2:GJ3"/>
    <mergeCell ref="GM2:GP2"/>
    <mergeCell ref="GQ2:GT2"/>
  </mergeCells>
  <printOptions/>
  <pageMargins left="0.75" right="0.75" top="1" bottom="1" header="0.4921259845" footer="0.4921259845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24"/>
  <sheetViews>
    <sheetView workbookViewId="0" topLeftCell="A1">
      <selection activeCell="A1" sqref="A1:AF1"/>
    </sheetView>
  </sheetViews>
  <sheetFormatPr defaultColWidth="9.00390625" defaultRowHeight="12.75"/>
  <cols>
    <col min="1" max="1" width="4.75390625" style="0" customWidth="1"/>
    <col min="2" max="2" width="17.75390625" style="0" bestFit="1" customWidth="1"/>
    <col min="3" max="17" width="3.375" style="2" bestFit="1" customWidth="1"/>
    <col min="18" max="18" width="4.875" style="2" bestFit="1" customWidth="1"/>
    <col min="19" max="30" width="3.375" style="2" bestFit="1" customWidth="1"/>
    <col min="31" max="31" width="3.75390625" style="2" bestFit="1" customWidth="1"/>
    <col min="32" max="32" width="4.375" style="145" customWidth="1"/>
    <col min="34" max="34" width="4.75390625" style="0" customWidth="1"/>
    <col min="35" max="35" width="13.375" style="0" bestFit="1" customWidth="1"/>
    <col min="36" max="36" width="4.375" style="0" bestFit="1" customWidth="1"/>
  </cols>
  <sheetData>
    <row r="1" spans="1:32" ht="27" thickBot="1">
      <c r="A1" s="230" t="s">
        <v>1059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2"/>
    </row>
    <row r="2" spans="1:38" ht="69" thickBot="1">
      <c r="A2" s="146" t="s">
        <v>15</v>
      </c>
      <c r="B2" s="147" t="s">
        <v>432</v>
      </c>
      <c r="C2" s="341" t="s">
        <v>272</v>
      </c>
      <c r="D2" s="341" t="s">
        <v>191</v>
      </c>
      <c r="E2" s="341" t="s">
        <v>480</v>
      </c>
      <c r="F2" s="341" t="s">
        <v>96</v>
      </c>
      <c r="G2" s="341" t="s">
        <v>84</v>
      </c>
      <c r="H2" s="341" t="s">
        <v>275</v>
      </c>
      <c r="I2" s="341" t="s">
        <v>1069</v>
      </c>
      <c r="J2" s="341" t="s">
        <v>24</v>
      </c>
      <c r="K2" s="341" t="s">
        <v>476</v>
      </c>
      <c r="L2" s="341" t="s">
        <v>26</v>
      </c>
      <c r="M2" s="341" t="s">
        <v>287</v>
      </c>
      <c r="N2" s="341" t="s">
        <v>113</v>
      </c>
      <c r="O2" s="341" t="s">
        <v>164</v>
      </c>
      <c r="P2" s="341" t="s">
        <v>160</v>
      </c>
      <c r="Q2" s="341" t="s">
        <v>28</v>
      </c>
      <c r="R2" s="341" t="s">
        <v>91</v>
      </c>
      <c r="S2" s="341" t="s">
        <v>1070</v>
      </c>
      <c r="T2" s="341" t="s">
        <v>479</v>
      </c>
      <c r="U2" s="341" t="s">
        <v>219</v>
      </c>
      <c r="V2" s="341" t="s">
        <v>125</v>
      </c>
      <c r="W2" s="341" t="s">
        <v>155</v>
      </c>
      <c r="X2" s="341" t="s">
        <v>113</v>
      </c>
      <c r="Y2" s="341" t="s">
        <v>84</v>
      </c>
      <c r="Z2" s="341" t="s">
        <v>154</v>
      </c>
      <c r="AA2" s="341" t="s">
        <v>158</v>
      </c>
      <c r="AB2" s="341" t="s">
        <v>158</v>
      </c>
      <c r="AC2" s="341" t="s">
        <v>155</v>
      </c>
      <c r="AD2" s="341" t="s">
        <v>220</v>
      </c>
      <c r="AE2" s="342" t="s">
        <v>274</v>
      </c>
      <c r="AF2" s="343" t="s">
        <v>1071</v>
      </c>
      <c r="AG2" s="144"/>
      <c r="AH2" s="144"/>
      <c r="AI2" s="144"/>
      <c r="AJ2" s="144"/>
      <c r="AK2" s="144"/>
      <c r="AL2" s="144"/>
    </row>
    <row r="3" spans="1:36" ht="13.5" thickBot="1">
      <c r="A3" s="9" t="s">
        <v>10</v>
      </c>
      <c r="B3" s="3" t="s">
        <v>373</v>
      </c>
      <c r="C3" s="4">
        <v>8</v>
      </c>
      <c r="D3" s="4"/>
      <c r="E3" s="4"/>
      <c r="F3" s="4">
        <v>7</v>
      </c>
      <c r="G3" s="4">
        <v>8</v>
      </c>
      <c r="H3" s="4">
        <v>0</v>
      </c>
      <c r="I3" s="4"/>
      <c r="J3" s="4">
        <v>0</v>
      </c>
      <c r="K3" s="4">
        <v>9</v>
      </c>
      <c r="L3" s="4"/>
      <c r="M3" s="4"/>
      <c r="N3" s="4">
        <v>10</v>
      </c>
      <c r="O3" s="4">
        <v>10</v>
      </c>
      <c r="P3" s="4"/>
      <c r="Q3" s="4"/>
      <c r="R3" s="4">
        <v>10</v>
      </c>
      <c r="S3" s="4"/>
      <c r="T3" s="4">
        <v>7</v>
      </c>
      <c r="U3" s="4"/>
      <c r="V3" s="4"/>
      <c r="W3" s="4"/>
      <c r="X3" s="4">
        <v>10</v>
      </c>
      <c r="Y3" s="4">
        <v>2</v>
      </c>
      <c r="Z3" s="4"/>
      <c r="AA3" s="4"/>
      <c r="AB3" s="4"/>
      <c r="AC3" s="4">
        <v>10</v>
      </c>
      <c r="AD3" s="4">
        <v>9</v>
      </c>
      <c r="AE3" s="57">
        <v>10</v>
      </c>
      <c r="AF3" s="150">
        <f>SUM(C3:AE3)</f>
        <v>110</v>
      </c>
      <c r="AH3" s="233" t="s">
        <v>1098</v>
      </c>
      <c r="AI3" s="228"/>
      <c r="AJ3" s="229"/>
    </row>
    <row r="4" spans="1:36" ht="12.75">
      <c r="A4" s="9" t="s">
        <v>16</v>
      </c>
      <c r="B4" s="3" t="s">
        <v>767</v>
      </c>
      <c r="C4" s="4">
        <v>7</v>
      </c>
      <c r="D4" s="4"/>
      <c r="E4" s="4">
        <v>6</v>
      </c>
      <c r="F4" s="4"/>
      <c r="G4" s="4"/>
      <c r="H4" s="4">
        <v>10</v>
      </c>
      <c r="I4" s="4">
        <v>10</v>
      </c>
      <c r="J4" s="4"/>
      <c r="K4" s="4">
        <v>10</v>
      </c>
      <c r="L4" s="4"/>
      <c r="M4" s="4"/>
      <c r="N4" s="4">
        <v>7</v>
      </c>
      <c r="O4" s="4">
        <v>7</v>
      </c>
      <c r="P4" s="4"/>
      <c r="Q4" s="4"/>
      <c r="R4" s="4">
        <v>8</v>
      </c>
      <c r="S4" s="4"/>
      <c r="T4" s="4">
        <v>6</v>
      </c>
      <c r="U4" s="4">
        <v>10</v>
      </c>
      <c r="V4" s="4"/>
      <c r="W4" s="4"/>
      <c r="X4" s="4">
        <v>6</v>
      </c>
      <c r="Y4" s="4"/>
      <c r="Z4" s="4"/>
      <c r="AA4" s="4">
        <v>1</v>
      </c>
      <c r="AB4" s="4"/>
      <c r="AC4" s="4"/>
      <c r="AD4" s="4">
        <v>10</v>
      </c>
      <c r="AE4" s="57">
        <v>8</v>
      </c>
      <c r="AF4" s="150">
        <f aca="true" t="shared" si="0" ref="AF4:AF99">SUM(C4:AE4)</f>
        <v>106</v>
      </c>
      <c r="AH4" s="88" t="s">
        <v>10</v>
      </c>
      <c r="AI4" s="45" t="s">
        <v>373</v>
      </c>
      <c r="AJ4" s="44">
        <v>110</v>
      </c>
    </row>
    <row r="5" spans="1:36" ht="12.75">
      <c r="A5" s="9" t="s">
        <v>17</v>
      </c>
      <c r="B5" s="3" t="s">
        <v>298</v>
      </c>
      <c r="C5" s="4"/>
      <c r="D5" s="4"/>
      <c r="E5" s="4"/>
      <c r="F5" s="4">
        <v>10</v>
      </c>
      <c r="G5" s="4">
        <v>10</v>
      </c>
      <c r="H5" s="4"/>
      <c r="I5" s="4"/>
      <c r="J5" s="4">
        <v>9</v>
      </c>
      <c r="K5" s="4"/>
      <c r="L5" s="4">
        <v>0</v>
      </c>
      <c r="M5" s="4"/>
      <c r="N5" s="4">
        <v>9</v>
      </c>
      <c r="O5" s="4"/>
      <c r="P5" s="4"/>
      <c r="Q5" s="4"/>
      <c r="R5" s="4"/>
      <c r="S5" s="4">
        <v>8</v>
      </c>
      <c r="T5" s="4"/>
      <c r="U5" s="4">
        <v>9</v>
      </c>
      <c r="V5" s="4">
        <v>10</v>
      </c>
      <c r="W5" s="4">
        <v>8</v>
      </c>
      <c r="X5" s="4">
        <v>5</v>
      </c>
      <c r="Y5" s="4">
        <v>10</v>
      </c>
      <c r="Z5" s="4">
        <v>8</v>
      </c>
      <c r="AA5" s="4"/>
      <c r="AB5" s="4"/>
      <c r="AC5" s="4">
        <v>1</v>
      </c>
      <c r="AD5" s="4"/>
      <c r="AE5" s="57"/>
      <c r="AF5" s="150">
        <f t="shared" si="0"/>
        <v>97</v>
      </c>
      <c r="AH5" s="9" t="s">
        <v>16</v>
      </c>
      <c r="AI5" s="3" t="s">
        <v>298</v>
      </c>
      <c r="AJ5" s="10">
        <v>107</v>
      </c>
    </row>
    <row r="6" spans="1:36" ht="12.75">
      <c r="A6" s="9" t="s">
        <v>18</v>
      </c>
      <c r="B6" s="3" t="s">
        <v>275</v>
      </c>
      <c r="C6" s="4">
        <v>3</v>
      </c>
      <c r="D6" s="4"/>
      <c r="E6" s="4">
        <v>10</v>
      </c>
      <c r="F6" s="4"/>
      <c r="G6" s="4"/>
      <c r="H6" s="4">
        <v>10</v>
      </c>
      <c r="I6" s="4"/>
      <c r="J6" s="4"/>
      <c r="K6" s="4"/>
      <c r="L6" s="4"/>
      <c r="M6" s="4"/>
      <c r="N6" s="4">
        <v>5</v>
      </c>
      <c r="O6" s="4">
        <v>0</v>
      </c>
      <c r="P6" s="4"/>
      <c r="Q6" s="4"/>
      <c r="R6" s="4">
        <v>4</v>
      </c>
      <c r="S6" s="4"/>
      <c r="T6" s="4">
        <v>10</v>
      </c>
      <c r="U6" s="4"/>
      <c r="V6" s="4"/>
      <c r="W6" s="4"/>
      <c r="X6" s="4">
        <v>8</v>
      </c>
      <c r="Y6" s="4">
        <v>6</v>
      </c>
      <c r="Z6" s="4"/>
      <c r="AA6" s="4">
        <v>10</v>
      </c>
      <c r="AB6" s="4">
        <v>9</v>
      </c>
      <c r="AC6" s="4"/>
      <c r="AD6" s="4">
        <v>7</v>
      </c>
      <c r="AE6" s="57">
        <v>7</v>
      </c>
      <c r="AF6" s="150">
        <f>SUM(C6:AE6)</f>
        <v>89</v>
      </c>
      <c r="AH6" s="9" t="s">
        <v>17</v>
      </c>
      <c r="AI6" s="3" t="s">
        <v>767</v>
      </c>
      <c r="AJ6" s="10">
        <v>106</v>
      </c>
    </row>
    <row r="7" spans="1:36" ht="12.75">
      <c r="A7" s="336" t="s">
        <v>19</v>
      </c>
      <c r="B7" s="337" t="s">
        <v>270</v>
      </c>
      <c r="C7" s="338">
        <v>10</v>
      </c>
      <c r="D7" s="338"/>
      <c r="E7" s="338"/>
      <c r="F7" s="338">
        <v>8</v>
      </c>
      <c r="G7" s="338">
        <v>9</v>
      </c>
      <c r="H7" s="338"/>
      <c r="I7" s="338"/>
      <c r="J7" s="338">
        <v>10</v>
      </c>
      <c r="K7" s="338"/>
      <c r="L7" s="338">
        <v>0</v>
      </c>
      <c r="M7" s="338"/>
      <c r="N7" s="338">
        <v>8</v>
      </c>
      <c r="O7" s="338"/>
      <c r="P7" s="338"/>
      <c r="Q7" s="338">
        <v>10</v>
      </c>
      <c r="R7" s="338"/>
      <c r="S7" s="338">
        <v>10</v>
      </c>
      <c r="T7" s="338"/>
      <c r="U7" s="338"/>
      <c r="V7" s="338">
        <v>0</v>
      </c>
      <c r="W7" s="338"/>
      <c r="X7" s="338"/>
      <c r="Y7" s="338">
        <v>9</v>
      </c>
      <c r="Z7" s="338">
        <v>10</v>
      </c>
      <c r="AA7" s="338"/>
      <c r="AB7" s="338"/>
      <c r="AC7" s="338">
        <v>1</v>
      </c>
      <c r="AD7" s="338"/>
      <c r="AE7" s="339"/>
      <c r="AF7" s="340">
        <f t="shared" si="0"/>
        <v>85</v>
      </c>
      <c r="AH7" s="9" t="s">
        <v>18</v>
      </c>
      <c r="AI7" s="3" t="s">
        <v>270</v>
      </c>
      <c r="AJ7" s="10">
        <v>93</v>
      </c>
    </row>
    <row r="8" spans="1:36" ht="12.75">
      <c r="A8" s="9" t="s">
        <v>20</v>
      </c>
      <c r="B8" s="3" t="s">
        <v>371</v>
      </c>
      <c r="C8" s="4"/>
      <c r="D8" s="4"/>
      <c r="E8" s="4"/>
      <c r="F8" s="4"/>
      <c r="G8" s="4"/>
      <c r="H8" s="4">
        <v>6</v>
      </c>
      <c r="I8" s="4"/>
      <c r="J8" s="4">
        <v>8</v>
      </c>
      <c r="K8" s="4"/>
      <c r="L8" s="4"/>
      <c r="M8" s="4"/>
      <c r="N8" s="4"/>
      <c r="O8" s="4">
        <v>9</v>
      </c>
      <c r="P8" s="4"/>
      <c r="Q8" s="4"/>
      <c r="R8" s="4">
        <v>9</v>
      </c>
      <c r="S8" s="4"/>
      <c r="T8" s="4"/>
      <c r="U8" s="4"/>
      <c r="V8" s="4"/>
      <c r="W8" s="4"/>
      <c r="X8" s="4">
        <v>9</v>
      </c>
      <c r="Y8" s="4">
        <v>8</v>
      </c>
      <c r="Z8" s="4"/>
      <c r="AA8" s="4"/>
      <c r="AB8" s="4"/>
      <c r="AC8" s="4">
        <v>9</v>
      </c>
      <c r="AD8" s="4">
        <v>8</v>
      </c>
      <c r="AE8" s="57">
        <v>9</v>
      </c>
      <c r="AF8" s="150">
        <f t="shared" si="0"/>
        <v>75</v>
      </c>
      <c r="AH8" s="9" t="s">
        <v>19</v>
      </c>
      <c r="AI8" s="3" t="s">
        <v>275</v>
      </c>
      <c r="AJ8" s="10">
        <v>82</v>
      </c>
    </row>
    <row r="9" spans="1:36" ht="12.75">
      <c r="A9" s="9" t="s">
        <v>21</v>
      </c>
      <c r="B9" s="3" t="s">
        <v>88</v>
      </c>
      <c r="C9" s="4">
        <v>9</v>
      </c>
      <c r="D9" s="4"/>
      <c r="E9" s="4"/>
      <c r="F9" s="4">
        <v>9</v>
      </c>
      <c r="G9" s="4">
        <v>1</v>
      </c>
      <c r="H9" s="4"/>
      <c r="I9" s="4"/>
      <c r="J9" s="4">
        <v>4</v>
      </c>
      <c r="K9" s="4"/>
      <c r="L9" s="4"/>
      <c r="M9" s="4"/>
      <c r="N9" s="4"/>
      <c r="O9" s="4"/>
      <c r="P9" s="4">
        <v>8</v>
      </c>
      <c r="Q9" s="4">
        <v>0</v>
      </c>
      <c r="R9" s="4"/>
      <c r="S9" s="4"/>
      <c r="T9" s="4">
        <v>8</v>
      </c>
      <c r="U9" s="4">
        <v>8</v>
      </c>
      <c r="V9" s="4">
        <v>1</v>
      </c>
      <c r="W9" s="4">
        <v>10</v>
      </c>
      <c r="X9" s="4">
        <v>3</v>
      </c>
      <c r="Y9" s="4">
        <v>5</v>
      </c>
      <c r="Z9" s="4">
        <v>2</v>
      </c>
      <c r="AA9" s="4"/>
      <c r="AB9" s="4"/>
      <c r="AC9" s="4">
        <v>6</v>
      </c>
      <c r="AD9" s="4"/>
      <c r="AE9" s="57"/>
      <c r="AF9" s="150">
        <f t="shared" si="0"/>
        <v>74</v>
      </c>
      <c r="AH9" s="9" t="s">
        <v>20</v>
      </c>
      <c r="AI9" s="3" t="s">
        <v>371</v>
      </c>
      <c r="AJ9" s="10">
        <v>75</v>
      </c>
    </row>
    <row r="10" spans="1:36" ht="13.5" thickBot="1">
      <c r="A10" s="9" t="s">
        <v>22</v>
      </c>
      <c r="B10" s="3" t="s">
        <v>12</v>
      </c>
      <c r="C10" s="4"/>
      <c r="D10" s="4">
        <v>9</v>
      </c>
      <c r="E10" s="4"/>
      <c r="F10" s="4"/>
      <c r="G10" s="4"/>
      <c r="H10" s="4"/>
      <c r="I10" s="4"/>
      <c r="J10" s="4">
        <v>5</v>
      </c>
      <c r="K10" s="4"/>
      <c r="L10" s="4">
        <v>5</v>
      </c>
      <c r="M10" s="4">
        <v>10</v>
      </c>
      <c r="N10" s="4"/>
      <c r="O10" s="4"/>
      <c r="P10" s="4"/>
      <c r="Q10" s="4">
        <v>2</v>
      </c>
      <c r="R10" s="4"/>
      <c r="S10" s="4">
        <v>6</v>
      </c>
      <c r="T10" s="4"/>
      <c r="U10" s="4"/>
      <c r="V10" s="4">
        <v>4</v>
      </c>
      <c r="W10" s="4">
        <v>7</v>
      </c>
      <c r="X10" s="4"/>
      <c r="Y10" s="4">
        <v>7</v>
      </c>
      <c r="Z10" s="4">
        <v>5</v>
      </c>
      <c r="AA10" s="4"/>
      <c r="AB10" s="4"/>
      <c r="AC10" s="4">
        <v>7</v>
      </c>
      <c r="AD10" s="4"/>
      <c r="AE10" s="57"/>
      <c r="AF10" s="150">
        <f t="shared" si="0"/>
        <v>67</v>
      </c>
      <c r="AH10" s="11" t="s">
        <v>21</v>
      </c>
      <c r="AI10" s="12" t="s">
        <v>88</v>
      </c>
      <c r="AJ10" s="13">
        <v>73</v>
      </c>
    </row>
    <row r="11" spans="1:32" ht="12.75">
      <c r="A11" s="9" t="s">
        <v>23</v>
      </c>
      <c r="B11" s="3" t="s">
        <v>155</v>
      </c>
      <c r="C11" s="4"/>
      <c r="D11" s="4"/>
      <c r="E11" s="4"/>
      <c r="F11" s="4"/>
      <c r="G11" s="4">
        <v>7</v>
      </c>
      <c r="H11" s="4"/>
      <c r="I11" s="4"/>
      <c r="J11" s="4">
        <v>0</v>
      </c>
      <c r="K11" s="4"/>
      <c r="L11" s="4"/>
      <c r="M11" s="4"/>
      <c r="N11" s="4">
        <v>2</v>
      </c>
      <c r="O11" s="4"/>
      <c r="P11" s="4">
        <v>10</v>
      </c>
      <c r="Q11" s="4">
        <v>0</v>
      </c>
      <c r="R11" s="4"/>
      <c r="S11" s="4"/>
      <c r="T11" s="4"/>
      <c r="U11" s="4"/>
      <c r="V11" s="4">
        <v>9</v>
      </c>
      <c r="W11" s="4">
        <v>9</v>
      </c>
      <c r="X11" s="4"/>
      <c r="Y11" s="4">
        <v>4</v>
      </c>
      <c r="Z11" s="4">
        <v>4</v>
      </c>
      <c r="AA11" s="4"/>
      <c r="AB11" s="4"/>
      <c r="AC11" s="4">
        <v>5</v>
      </c>
      <c r="AD11" s="4"/>
      <c r="AE11" s="57"/>
      <c r="AF11" s="150">
        <f t="shared" si="0"/>
        <v>50</v>
      </c>
    </row>
    <row r="12" spans="1:32" ht="12.75">
      <c r="A12" s="9" t="s">
        <v>23</v>
      </c>
      <c r="B12" s="3" t="s">
        <v>1093</v>
      </c>
      <c r="C12" s="4">
        <v>3</v>
      </c>
      <c r="D12" s="4"/>
      <c r="E12" s="4">
        <v>9</v>
      </c>
      <c r="F12" s="4"/>
      <c r="G12" s="4">
        <v>5</v>
      </c>
      <c r="H12" s="4">
        <v>9</v>
      </c>
      <c r="I12" s="4">
        <v>4</v>
      </c>
      <c r="J12" s="4"/>
      <c r="K12" s="4">
        <v>1</v>
      </c>
      <c r="L12" s="4"/>
      <c r="M12" s="4"/>
      <c r="N12" s="4"/>
      <c r="O12" s="4">
        <v>8</v>
      </c>
      <c r="P12" s="4"/>
      <c r="Q12" s="4"/>
      <c r="R12" s="4">
        <v>5</v>
      </c>
      <c r="S12" s="4"/>
      <c r="T12" s="4"/>
      <c r="U12" s="4"/>
      <c r="V12" s="4"/>
      <c r="W12" s="4"/>
      <c r="X12" s="4">
        <v>1</v>
      </c>
      <c r="Y12" s="4"/>
      <c r="Z12" s="4"/>
      <c r="AA12" s="4"/>
      <c r="AB12" s="4"/>
      <c r="AC12" s="4"/>
      <c r="AD12" s="4">
        <v>0</v>
      </c>
      <c r="AE12" s="57">
        <v>5</v>
      </c>
      <c r="AF12" s="150">
        <f t="shared" si="0"/>
        <v>50</v>
      </c>
    </row>
    <row r="13" spans="1:32" ht="12.75">
      <c r="A13" s="9" t="s">
        <v>65</v>
      </c>
      <c r="B13" s="3" t="s">
        <v>265</v>
      </c>
      <c r="C13" s="4"/>
      <c r="D13" s="4"/>
      <c r="E13" s="4"/>
      <c r="F13" s="4"/>
      <c r="G13" s="4">
        <v>4</v>
      </c>
      <c r="H13" s="4"/>
      <c r="I13" s="4"/>
      <c r="J13" s="4">
        <v>0</v>
      </c>
      <c r="K13" s="4"/>
      <c r="L13" s="4">
        <v>0</v>
      </c>
      <c r="M13" s="4">
        <v>9</v>
      </c>
      <c r="N13" s="4"/>
      <c r="O13" s="4"/>
      <c r="P13" s="4">
        <v>9</v>
      </c>
      <c r="Q13" s="4">
        <v>8</v>
      </c>
      <c r="R13" s="4"/>
      <c r="S13" s="4">
        <v>3</v>
      </c>
      <c r="T13" s="4"/>
      <c r="U13" s="4">
        <v>3</v>
      </c>
      <c r="V13" s="4">
        <v>5</v>
      </c>
      <c r="W13" s="4">
        <v>4</v>
      </c>
      <c r="X13" s="4"/>
      <c r="Y13" s="4"/>
      <c r="Z13" s="4">
        <v>0</v>
      </c>
      <c r="AA13" s="4"/>
      <c r="AB13" s="4"/>
      <c r="AC13" s="4">
        <v>4</v>
      </c>
      <c r="AD13" s="4"/>
      <c r="AE13" s="57"/>
      <c r="AF13" s="150">
        <f t="shared" si="0"/>
        <v>49</v>
      </c>
    </row>
    <row r="14" spans="1:32" ht="12.75">
      <c r="A14" s="9" t="s">
        <v>74</v>
      </c>
      <c r="B14" s="3" t="s">
        <v>164</v>
      </c>
      <c r="C14" s="4"/>
      <c r="D14" s="4"/>
      <c r="E14" s="4"/>
      <c r="F14" s="4"/>
      <c r="G14" s="4"/>
      <c r="H14" s="4">
        <v>0</v>
      </c>
      <c r="I14" s="4">
        <v>9</v>
      </c>
      <c r="J14" s="4"/>
      <c r="K14" s="4"/>
      <c r="L14" s="4"/>
      <c r="M14" s="4"/>
      <c r="N14" s="4">
        <v>4</v>
      </c>
      <c r="O14" s="4">
        <v>0</v>
      </c>
      <c r="P14" s="4"/>
      <c r="Q14" s="4"/>
      <c r="R14" s="4"/>
      <c r="S14" s="4"/>
      <c r="T14" s="4">
        <v>9</v>
      </c>
      <c r="U14" s="4"/>
      <c r="V14" s="4"/>
      <c r="W14" s="4"/>
      <c r="X14" s="4">
        <v>7</v>
      </c>
      <c r="Y14" s="4"/>
      <c r="Z14" s="4"/>
      <c r="AA14" s="4">
        <v>2</v>
      </c>
      <c r="AB14" s="4">
        <v>8</v>
      </c>
      <c r="AC14" s="4"/>
      <c r="AD14" s="4">
        <v>0</v>
      </c>
      <c r="AE14" s="57">
        <v>6</v>
      </c>
      <c r="AF14" s="150">
        <f t="shared" si="0"/>
        <v>45</v>
      </c>
    </row>
    <row r="15" spans="1:32" ht="12.75">
      <c r="A15" s="9" t="s">
        <v>74</v>
      </c>
      <c r="B15" s="3" t="s">
        <v>453</v>
      </c>
      <c r="C15" s="4"/>
      <c r="D15" s="4">
        <v>8</v>
      </c>
      <c r="E15" s="4"/>
      <c r="F15" s="4">
        <v>6</v>
      </c>
      <c r="G15" s="4"/>
      <c r="H15" s="4"/>
      <c r="I15" s="4"/>
      <c r="J15" s="4">
        <v>1</v>
      </c>
      <c r="K15" s="4"/>
      <c r="L15" s="4">
        <v>9</v>
      </c>
      <c r="M15" s="4">
        <v>1</v>
      </c>
      <c r="N15" s="4">
        <v>3</v>
      </c>
      <c r="O15" s="4"/>
      <c r="P15" s="4"/>
      <c r="Q15" s="4">
        <v>3</v>
      </c>
      <c r="R15" s="4"/>
      <c r="S15" s="4">
        <v>5</v>
      </c>
      <c r="T15" s="4"/>
      <c r="U15" s="4"/>
      <c r="V15" s="4"/>
      <c r="W15" s="4">
        <v>6</v>
      </c>
      <c r="X15" s="4"/>
      <c r="Y15" s="4">
        <v>3</v>
      </c>
      <c r="Z15" s="4">
        <v>0</v>
      </c>
      <c r="AA15" s="4"/>
      <c r="AB15" s="4"/>
      <c r="AC15" s="4"/>
      <c r="AD15" s="4"/>
      <c r="AE15" s="57"/>
      <c r="AF15" s="150">
        <f t="shared" si="0"/>
        <v>45</v>
      </c>
    </row>
    <row r="16" spans="1:32" ht="12.75">
      <c r="A16" s="336" t="s">
        <v>76</v>
      </c>
      <c r="B16" s="337" t="s">
        <v>271</v>
      </c>
      <c r="C16" s="338">
        <v>3</v>
      </c>
      <c r="D16" s="338"/>
      <c r="E16" s="338"/>
      <c r="F16" s="338"/>
      <c r="G16" s="338"/>
      <c r="H16" s="338"/>
      <c r="I16" s="338"/>
      <c r="J16" s="338">
        <v>6</v>
      </c>
      <c r="K16" s="338"/>
      <c r="L16" s="338">
        <v>10</v>
      </c>
      <c r="M16" s="338"/>
      <c r="N16" s="338">
        <v>6</v>
      </c>
      <c r="O16" s="338"/>
      <c r="P16" s="338"/>
      <c r="Q16" s="338"/>
      <c r="R16" s="338"/>
      <c r="S16" s="338">
        <v>2</v>
      </c>
      <c r="T16" s="338"/>
      <c r="U16" s="338"/>
      <c r="V16" s="338"/>
      <c r="W16" s="338"/>
      <c r="X16" s="338"/>
      <c r="Y16" s="338"/>
      <c r="Z16" s="338">
        <v>3</v>
      </c>
      <c r="AA16" s="338"/>
      <c r="AB16" s="338"/>
      <c r="AC16" s="338">
        <v>8</v>
      </c>
      <c r="AD16" s="338"/>
      <c r="AE16" s="339"/>
      <c r="AF16" s="340">
        <f t="shared" si="0"/>
        <v>38</v>
      </c>
    </row>
    <row r="17" spans="1:32" ht="12.75">
      <c r="A17" s="9" t="s">
        <v>77</v>
      </c>
      <c r="B17" s="3" t="s">
        <v>1077</v>
      </c>
      <c r="C17" s="4"/>
      <c r="D17" s="4"/>
      <c r="E17" s="4"/>
      <c r="F17" s="4"/>
      <c r="G17" s="4"/>
      <c r="H17" s="4"/>
      <c r="I17" s="4">
        <v>7</v>
      </c>
      <c r="J17" s="4"/>
      <c r="K17" s="4">
        <v>7</v>
      </c>
      <c r="L17" s="4"/>
      <c r="M17" s="4"/>
      <c r="N17" s="4">
        <v>0</v>
      </c>
      <c r="O17" s="4">
        <v>0</v>
      </c>
      <c r="P17" s="4"/>
      <c r="Q17" s="4">
        <v>0</v>
      </c>
      <c r="R17" s="4">
        <v>6</v>
      </c>
      <c r="S17" s="4"/>
      <c r="T17" s="4"/>
      <c r="U17" s="4"/>
      <c r="V17" s="4"/>
      <c r="W17" s="4"/>
      <c r="X17" s="4"/>
      <c r="Y17" s="4"/>
      <c r="Z17" s="4"/>
      <c r="AA17" s="4">
        <v>9</v>
      </c>
      <c r="AB17" s="4"/>
      <c r="AC17" s="4"/>
      <c r="AD17" s="4">
        <v>4</v>
      </c>
      <c r="AE17" s="57">
        <v>4</v>
      </c>
      <c r="AF17" s="150">
        <f t="shared" si="0"/>
        <v>37</v>
      </c>
    </row>
    <row r="18" spans="1:32" ht="12.75">
      <c r="A18" s="9" t="s">
        <v>104</v>
      </c>
      <c r="B18" s="3" t="s">
        <v>1073</v>
      </c>
      <c r="C18" s="4"/>
      <c r="D18" s="4"/>
      <c r="E18" s="4">
        <v>2</v>
      </c>
      <c r="F18" s="4"/>
      <c r="G18" s="4"/>
      <c r="H18" s="4">
        <v>5</v>
      </c>
      <c r="I18" s="4">
        <v>6</v>
      </c>
      <c r="J18" s="4"/>
      <c r="K18" s="4">
        <v>6</v>
      </c>
      <c r="L18" s="4"/>
      <c r="M18" s="4"/>
      <c r="N18" s="4">
        <v>0</v>
      </c>
      <c r="O18" s="4">
        <v>6</v>
      </c>
      <c r="P18" s="4"/>
      <c r="Q18" s="4"/>
      <c r="R18" s="4">
        <v>2</v>
      </c>
      <c r="S18" s="4"/>
      <c r="T18" s="4"/>
      <c r="U18" s="4"/>
      <c r="V18" s="4"/>
      <c r="W18" s="4"/>
      <c r="X18" s="4"/>
      <c r="Y18" s="4"/>
      <c r="Z18" s="4"/>
      <c r="AA18" s="4">
        <v>8</v>
      </c>
      <c r="AB18" s="4"/>
      <c r="AC18" s="4"/>
      <c r="AD18" s="4"/>
      <c r="AE18" s="57"/>
      <c r="AF18" s="150">
        <f t="shared" si="0"/>
        <v>35</v>
      </c>
    </row>
    <row r="19" spans="1:32" ht="12.75">
      <c r="A19" s="9" t="s">
        <v>105</v>
      </c>
      <c r="B19" s="3" t="s">
        <v>1069</v>
      </c>
      <c r="C19" s="4"/>
      <c r="D19" s="4"/>
      <c r="E19" s="4">
        <v>8</v>
      </c>
      <c r="F19" s="4"/>
      <c r="G19" s="4"/>
      <c r="H19" s="4">
        <v>0</v>
      </c>
      <c r="I19" s="4">
        <v>8</v>
      </c>
      <c r="J19" s="4"/>
      <c r="K19" s="4">
        <v>3</v>
      </c>
      <c r="L19" s="4"/>
      <c r="M19" s="4"/>
      <c r="N19" s="4"/>
      <c r="O19" s="4">
        <v>3</v>
      </c>
      <c r="P19" s="4"/>
      <c r="Q19" s="4"/>
      <c r="R19" s="4">
        <v>0</v>
      </c>
      <c r="S19" s="4"/>
      <c r="T19" s="4">
        <v>0</v>
      </c>
      <c r="U19" s="4"/>
      <c r="V19" s="4"/>
      <c r="W19" s="4"/>
      <c r="X19" s="4"/>
      <c r="Y19" s="4"/>
      <c r="Z19" s="4"/>
      <c r="AA19" s="4">
        <v>4</v>
      </c>
      <c r="AB19" s="4">
        <v>2</v>
      </c>
      <c r="AC19" s="4"/>
      <c r="AD19" s="4"/>
      <c r="AE19" s="57">
        <v>3</v>
      </c>
      <c r="AF19" s="150">
        <f t="shared" si="0"/>
        <v>31</v>
      </c>
    </row>
    <row r="20" spans="1:32" ht="12.75">
      <c r="A20" s="9" t="s">
        <v>106</v>
      </c>
      <c r="B20" s="3" t="s">
        <v>25</v>
      </c>
      <c r="C20" s="4"/>
      <c r="D20" s="4"/>
      <c r="E20" s="4"/>
      <c r="F20" s="4">
        <v>1</v>
      </c>
      <c r="G20" s="4"/>
      <c r="H20" s="4"/>
      <c r="I20" s="4"/>
      <c r="J20" s="4">
        <v>0</v>
      </c>
      <c r="K20" s="4"/>
      <c r="L20" s="4">
        <v>3</v>
      </c>
      <c r="M20" s="4">
        <v>8</v>
      </c>
      <c r="N20" s="4"/>
      <c r="O20" s="4"/>
      <c r="P20" s="4"/>
      <c r="Q20" s="4">
        <v>5</v>
      </c>
      <c r="R20" s="4"/>
      <c r="S20" s="4"/>
      <c r="T20" s="4"/>
      <c r="U20" s="4">
        <v>7</v>
      </c>
      <c r="V20" s="4">
        <v>3</v>
      </c>
      <c r="W20" s="4">
        <v>2</v>
      </c>
      <c r="X20" s="4"/>
      <c r="Y20" s="4"/>
      <c r="Z20" s="4">
        <v>0</v>
      </c>
      <c r="AA20" s="4"/>
      <c r="AB20" s="4"/>
      <c r="AC20" s="4"/>
      <c r="AD20" s="4"/>
      <c r="AE20" s="57"/>
      <c r="AF20" s="150">
        <f t="shared" si="0"/>
        <v>29</v>
      </c>
    </row>
    <row r="21" spans="1:32" ht="12.75">
      <c r="A21" s="9" t="s">
        <v>107</v>
      </c>
      <c r="B21" s="3" t="s">
        <v>687</v>
      </c>
      <c r="C21" s="4"/>
      <c r="D21" s="4"/>
      <c r="E21" s="4"/>
      <c r="F21" s="4">
        <v>3</v>
      </c>
      <c r="G21" s="4"/>
      <c r="H21" s="4"/>
      <c r="I21" s="4"/>
      <c r="J21" s="4"/>
      <c r="K21" s="4"/>
      <c r="L21" s="4">
        <v>8</v>
      </c>
      <c r="M21" s="4"/>
      <c r="N21" s="4"/>
      <c r="O21" s="4"/>
      <c r="P21" s="4"/>
      <c r="Q21" s="4"/>
      <c r="R21" s="4"/>
      <c r="S21" s="4">
        <v>9</v>
      </c>
      <c r="T21" s="4"/>
      <c r="U21" s="4"/>
      <c r="V21" s="4">
        <v>6</v>
      </c>
      <c r="W21" s="4"/>
      <c r="X21" s="4"/>
      <c r="Y21" s="4"/>
      <c r="Z21" s="4">
        <v>1</v>
      </c>
      <c r="AA21" s="4"/>
      <c r="AB21" s="4"/>
      <c r="AC21" s="4"/>
      <c r="AD21" s="4"/>
      <c r="AE21" s="57"/>
      <c r="AF21" s="150">
        <f t="shared" si="0"/>
        <v>27</v>
      </c>
    </row>
    <row r="22" spans="1:32" ht="12.75">
      <c r="A22" s="9" t="s">
        <v>108</v>
      </c>
      <c r="B22" s="3" t="s">
        <v>272</v>
      </c>
      <c r="C22" s="4">
        <v>6</v>
      </c>
      <c r="D22" s="4"/>
      <c r="E22" s="4"/>
      <c r="F22" s="4"/>
      <c r="G22" s="4"/>
      <c r="H22" s="4">
        <v>7</v>
      </c>
      <c r="I22" s="4"/>
      <c r="J22" s="4"/>
      <c r="K22" s="4">
        <v>8</v>
      </c>
      <c r="L22" s="4"/>
      <c r="M22" s="4"/>
      <c r="N22" s="4"/>
      <c r="O22" s="4"/>
      <c r="P22" s="4"/>
      <c r="Q22" s="4"/>
      <c r="R22" s="4">
        <v>0</v>
      </c>
      <c r="S22" s="4"/>
      <c r="T22" s="4">
        <v>5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57"/>
      <c r="AF22" s="150">
        <f t="shared" si="0"/>
        <v>26</v>
      </c>
    </row>
    <row r="23" spans="1:32" ht="12.75">
      <c r="A23" s="9" t="s">
        <v>131</v>
      </c>
      <c r="B23" s="3" t="s">
        <v>1079</v>
      </c>
      <c r="C23" s="4"/>
      <c r="D23" s="4"/>
      <c r="E23" s="4">
        <v>7</v>
      </c>
      <c r="F23" s="4"/>
      <c r="G23" s="4"/>
      <c r="H23" s="4">
        <v>4</v>
      </c>
      <c r="I23" s="4"/>
      <c r="J23" s="4"/>
      <c r="K23" s="4"/>
      <c r="L23" s="4"/>
      <c r="M23" s="4"/>
      <c r="N23" s="4"/>
      <c r="O23" s="4">
        <v>0</v>
      </c>
      <c r="P23" s="4"/>
      <c r="Q23" s="4"/>
      <c r="R23" s="4"/>
      <c r="S23" s="4"/>
      <c r="T23" s="4">
        <v>4</v>
      </c>
      <c r="U23" s="4"/>
      <c r="V23" s="4"/>
      <c r="W23" s="4"/>
      <c r="X23" s="4"/>
      <c r="Y23" s="4"/>
      <c r="Z23" s="4"/>
      <c r="AA23" s="4">
        <v>7</v>
      </c>
      <c r="AB23" s="4">
        <v>3</v>
      </c>
      <c r="AC23" s="4"/>
      <c r="AD23" s="4"/>
      <c r="AE23" s="57">
        <v>0</v>
      </c>
      <c r="AF23" s="150">
        <f t="shared" si="0"/>
        <v>25</v>
      </c>
    </row>
    <row r="24" spans="1:32" ht="12.75">
      <c r="A24" s="9" t="s">
        <v>132</v>
      </c>
      <c r="B24" s="3" t="s">
        <v>28</v>
      </c>
      <c r="C24" s="4"/>
      <c r="D24" s="4">
        <v>4</v>
      </c>
      <c r="E24" s="4"/>
      <c r="F24" s="4"/>
      <c r="G24" s="4"/>
      <c r="H24" s="4"/>
      <c r="I24" s="4"/>
      <c r="J24" s="4"/>
      <c r="K24" s="4"/>
      <c r="L24" s="4">
        <v>0</v>
      </c>
      <c r="M24" s="4">
        <v>6</v>
      </c>
      <c r="N24" s="4"/>
      <c r="O24" s="4"/>
      <c r="P24" s="4"/>
      <c r="Q24" s="4">
        <v>9</v>
      </c>
      <c r="R24" s="4"/>
      <c r="S24" s="4">
        <v>0</v>
      </c>
      <c r="T24" s="4"/>
      <c r="U24" s="4"/>
      <c r="V24" s="4"/>
      <c r="W24" s="4">
        <v>5</v>
      </c>
      <c r="X24" s="4"/>
      <c r="Y24" s="4"/>
      <c r="Z24" s="4"/>
      <c r="AA24" s="4"/>
      <c r="AB24" s="4"/>
      <c r="AC24" s="4"/>
      <c r="AD24" s="4"/>
      <c r="AE24" s="57"/>
      <c r="AF24" s="150">
        <f t="shared" si="0"/>
        <v>24</v>
      </c>
    </row>
    <row r="25" spans="1:32" ht="12.75">
      <c r="A25" s="9" t="s">
        <v>133</v>
      </c>
      <c r="B25" s="3" t="s">
        <v>158</v>
      </c>
      <c r="C25" s="4"/>
      <c r="D25" s="4"/>
      <c r="E25" s="4">
        <v>4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>
        <v>3</v>
      </c>
      <c r="U25" s="4"/>
      <c r="V25" s="4"/>
      <c r="W25" s="4"/>
      <c r="X25" s="4"/>
      <c r="Y25" s="4"/>
      <c r="Z25" s="4"/>
      <c r="AA25" s="4">
        <v>6</v>
      </c>
      <c r="AB25" s="4">
        <v>10</v>
      </c>
      <c r="AC25" s="4"/>
      <c r="AD25" s="4"/>
      <c r="AE25" s="57"/>
      <c r="AF25" s="150">
        <f t="shared" si="0"/>
        <v>23</v>
      </c>
    </row>
    <row r="26" spans="1:32" ht="12.75">
      <c r="A26" s="9" t="s">
        <v>133</v>
      </c>
      <c r="B26" s="3" t="s">
        <v>286</v>
      </c>
      <c r="C26" s="4"/>
      <c r="D26" s="4"/>
      <c r="E26" s="4"/>
      <c r="F26" s="4"/>
      <c r="G26" s="4"/>
      <c r="H26" s="4"/>
      <c r="I26" s="4"/>
      <c r="J26" s="4">
        <v>3</v>
      </c>
      <c r="K26" s="4"/>
      <c r="L26" s="4">
        <v>6</v>
      </c>
      <c r="M26" s="4"/>
      <c r="N26" s="4"/>
      <c r="O26" s="4"/>
      <c r="P26" s="4">
        <v>7</v>
      </c>
      <c r="Q26" s="4"/>
      <c r="R26" s="4">
        <v>4</v>
      </c>
      <c r="S26" s="4"/>
      <c r="T26" s="4"/>
      <c r="U26" s="4"/>
      <c r="V26" s="4"/>
      <c r="W26" s="4"/>
      <c r="X26" s="4"/>
      <c r="Y26" s="4"/>
      <c r="Z26" s="4">
        <v>0</v>
      </c>
      <c r="AA26" s="4"/>
      <c r="AB26" s="4"/>
      <c r="AC26" s="4">
        <v>3</v>
      </c>
      <c r="AD26" s="4"/>
      <c r="AE26" s="57"/>
      <c r="AF26" s="150">
        <f t="shared" si="0"/>
        <v>23</v>
      </c>
    </row>
    <row r="27" spans="1:32" ht="12.75">
      <c r="A27" s="9" t="s">
        <v>135</v>
      </c>
      <c r="B27" s="3" t="s">
        <v>125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>
        <v>8</v>
      </c>
      <c r="W27" s="4">
        <v>1</v>
      </c>
      <c r="X27" s="4"/>
      <c r="Y27" s="4">
        <v>1</v>
      </c>
      <c r="Z27" s="4">
        <v>9</v>
      </c>
      <c r="AA27" s="4"/>
      <c r="AB27" s="4"/>
      <c r="AC27" s="4"/>
      <c r="AD27" s="4"/>
      <c r="AE27" s="57"/>
      <c r="AF27" s="150">
        <f t="shared" si="0"/>
        <v>19</v>
      </c>
    </row>
    <row r="28" spans="1:32" ht="12.75">
      <c r="A28" s="9" t="s">
        <v>135</v>
      </c>
      <c r="B28" s="3" t="s">
        <v>946</v>
      </c>
      <c r="C28" s="4"/>
      <c r="D28" s="4"/>
      <c r="E28" s="4"/>
      <c r="F28" s="4"/>
      <c r="G28" s="4"/>
      <c r="H28" s="4"/>
      <c r="I28" s="4"/>
      <c r="J28" s="4">
        <v>0</v>
      </c>
      <c r="K28" s="4"/>
      <c r="L28" s="4"/>
      <c r="M28" s="4"/>
      <c r="N28" s="4"/>
      <c r="O28" s="4"/>
      <c r="P28" s="4"/>
      <c r="Q28" s="4"/>
      <c r="R28" s="4">
        <v>0</v>
      </c>
      <c r="S28" s="4"/>
      <c r="T28" s="4">
        <v>6</v>
      </c>
      <c r="U28" s="4">
        <v>2</v>
      </c>
      <c r="V28" s="4"/>
      <c r="W28" s="4">
        <v>4</v>
      </c>
      <c r="X28" s="4"/>
      <c r="Y28" s="4">
        <v>7</v>
      </c>
      <c r="Z28" s="4"/>
      <c r="AA28" s="4"/>
      <c r="AB28" s="4"/>
      <c r="AC28" s="4"/>
      <c r="AD28" s="4"/>
      <c r="AE28" s="57"/>
      <c r="AF28" s="150">
        <f t="shared" si="0"/>
        <v>19</v>
      </c>
    </row>
    <row r="29" spans="1:32" ht="12.75">
      <c r="A29" s="9" t="s">
        <v>135</v>
      </c>
      <c r="B29" s="3" t="s">
        <v>266</v>
      </c>
      <c r="C29" s="4"/>
      <c r="D29" s="4"/>
      <c r="E29" s="4"/>
      <c r="F29" s="4"/>
      <c r="G29" s="4">
        <v>0</v>
      </c>
      <c r="H29" s="4"/>
      <c r="I29" s="4"/>
      <c r="J29" s="4">
        <v>2</v>
      </c>
      <c r="K29" s="4"/>
      <c r="L29" s="4"/>
      <c r="M29" s="4">
        <v>7</v>
      </c>
      <c r="N29" s="4"/>
      <c r="O29" s="4"/>
      <c r="P29" s="4">
        <v>2</v>
      </c>
      <c r="Q29" s="4">
        <v>0</v>
      </c>
      <c r="R29" s="4"/>
      <c r="S29" s="4">
        <v>7</v>
      </c>
      <c r="T29" s="4"/>
      <c r="U29" s="4"/>
      <c r="V29" s="4"/>
      <c r="W29" s="4"/>
      <c r="X29" s="4"/>
      <c r="Y29" s="4"/>
      <c r="Z29" s="4">
        <v>0</v>
      </c>
      <c r="AA29" s="4"/>
      <c r="AB29" s="4"/>
      <c r="AC29" s="4">
        <v>1</v>
      </c>
      <c r="AD29" s="4"/>
      <c r="AE29" s="57"/>
      <c r="AF29" s="150">
        <f t="shared" si="0"/>
        <v>19</v>
      </c>
    </row>
    <row r="30" spans="1:32" ht="12.75">
      <c r="A30" s="9" t="s">
        <v>169</v>
      </c>
      <c r="B30" s="3" t="s">
        <v>477</v>
      </c>
      <c r="C30" s="4"/>
      <c r="D30" s="4"/>
      <c r="E30" s="4">
        <v>1</v>
      </c>
      <c r="F30" s="4"/>
      <c r="G30" s="4"/>
      <c r="H30" s="4">
        <v>0</v>
      </c>
      <c r="I30" s="4">
        <v>5</v>
      </c>
      <c r="J30" s="4"/>
      <c r="K30" s="4">
        <v>5</v>
      </c>
      <c r="L30" s="4"/>
      <c r="M30" s="4"/>
      <c r="N30" s="4">
        <v>0</v>
      </c>
      <c r="O30" s="4">
        <v>0</v>
      </c>
      <c r="P30" s="4"/>
      <c r="Q30" s="4"/>
      <c r="R30" s="4">
        <v>1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>
        <v>6</v>
      </c>
      <c r="AE30" s="57"/>
      <c r="AF30" s="150">
        <f t="shared" si="0"/>
        <v>18</v>
      </c>
    </row>
    <row r="31" spans="1:32" ht="12.75">
      <c r="A31" s="9" t="s">
        <v>170</v>
      </c>
      <c r="B31" s="3" t="s">
        <v>1082</v>
      </c>
      <c r="C31" s="4"/>
      <c r="D31" s="4"/>
      <c r="E31" s="4">
        <v>0</v>
      </c>
      <c r="F31" s="4"/>
      <c r="G31" s="4"/>
      <c r="H31" s="4">
        <v>3</v>
      </c>
      <c r="I31" s="4">
        <v>0</v>
      </c>
      <c r="J31" s="4"/>
      <c r="K31" s="4"/>
      <c r="L31" s="4"/>
      <c r="M31" s="4"/>
      <c r="N31" s="4"/>
      <c r="O31" s="4"/>
      <c r="P31" s="4"/>
      <c r="Q31" s="4"/>
      <c r="R31" s="4">
        <v>0</v>
      </c>
      <c r="S31" s="4"/>
      <c r="T31" s="4">
        <v>2</v>
      </c>
      <c r="U31" s="4"/>
      <c r="V31" s="4"/>
      <c r="W31" s="4"/>
      <c r="X31" s="4"/>
      <c r="Y31" s="4"/>
      <c r="Z31" s="4"/>
      <c r="AA31" s="4">
        <v>3</v>
      </c>
      <c r="AB31" s="4">
        <v>4</v>
      </c>
      <c r="AC31" s="4"/>
      <c r="AD31" s="4">
        <v>5</v>
      </c>
      <c r="AE31" s="57"/>
      <c r="AF31" s="150">
        <f t="shared" si="0"/>
        <v>17</v>
      </c>
    </row>
    <row r="32" spans="1:32" ht="12.75">
      <c r="A32" s="9" t="s">
        <v>171</v>
      </c>
      <c r="B32" s="3" t="s">
        <v>479</v>
      </c>
      <c r="C32" s="4"/>
      <c r="D32" s="4"/>
      <c r="E32" s="4">
        <v>0</v>
      </c>
      <c r="F32" s="4"/>
      <c r="G32" s="4"/>
      <c r="H32" s="4">
        <v>2</v>
      </c>
      <c r="I32" s="4">
        <v>0</v>
      </c>
      <c r="J32" s="4"/>
      <c r="K32" s="4"/>
      <c r="L32" s="4"/>
      <c r="M32" s="4"/>
      <c r="N32" s="4">
        <v>0</v>
      </c>
      <c r="O32" s="4">
        <v>0</v>
      </c>
      <c r="P32" s="4"/>
      <c r="Q32" s="4"/>
      <c r="R32" s="4"/>
      <c r="S32" s="4"/>
      <c r="T32" s="4">
        <v>0</v>
      </c>
      <c r="U32" s="4"/>
      <c r="V32" s="4"/>
      <c r="W32" s="4"/>
      <c r="X32" s="4"/>
      <c r="Y32" s="4"/>
      <c r="Z32" s="4"/>
      <c r="AA32" s="4">
        <v>5</v>
      </c>
      <c r="AB32" s="4">
        <v>7</v>
      </c>
      <c r="AC32" s="4"/>
      <c r="AD32" s="4">
        <v>2</v>
      </c>
      <c r="AE32" s="57"/>
      <c r="AF32" s="150">
        <f t="shared" si="0"/>
        <v>16</v>
      </c>
    </row>
    <row r="33" spans="1:32" ht="12.75">
      <c r="A33" s="9" t="s">
        <v>172</v>
      </c>
      <c r="B33" s="3" t="s">
        <v>201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>
        <v>1</v>
      </c>
      <c r="O33" s="4"/>
      <c r="P33" s="4">
        <v>2</v>
      </c>
      <c r="Q33" s="4">
        <v>6</v>
      </c>
      <c r="R33" s="4"/>
      <c r="S33" s="4"/>
      <c r="T33" s="4"/>
      <c r="U33" s="4">
        <v>5</v>
      </c>
      <c r="V33" s="4"/>
      <c r="W33" s="4"/>
      <c r="X33" s="4"/>
      <c r="Y33" s="4"/>
      <c r="Z33" s="4"/>
      <c r="AA33" s="4"/>
      <c r="AB33" s="4"/>
      <c r="AC33" s="4"/>
      <c r="AD33" s="4"/>
      <c r="AE33" s="57"/>
      <c r="AF33" s="150">
        <f t="shared" si="0"/>
        <v>14</v>
      </c>
    </row>
    <row r="34" spans="1:32" ht="12.75">
      <c r="A34" s="9" t="s">
        <v>173</v>
      </c>
      <c r="B34" s="3" t="s">
        <v>1075</v>
      </c>
      <c r="C34" s="4"/>
      <c r="D34" s="4">
        <v>10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>
        <v>3</v>
      </c>
      <c r="Q34" s="4">
        <v>0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57"/>
      <c r="AF34" s="150">
        <f t="shared" si="0"/>
        <v>13</v>
      </c>
    </row>
    <row r="35" spans="1:32" ht="12.75">
      <c r="A35" s="9" t="s">
        <v>173</v>
      </c>
      <c r="B35" s="3" t="s">
        <v>154</v>
      </c>
      <c r="C35" s="4"/>
      <c r="D35" s="4"/>
      <c r="E35" s="4"/>
      <c r="F35" s="4"/>
      <c r="G35" s="4"/>
      <c r="H35" s="4"/>
      <c r="I35" s="4"/>
      <c r="J35" s="4">
        <v>7</v>
      </c>
      <c r="K35" s="4"/>
      <c r="L35" s="4"/>
      <c r="M35" s="4"/>
      <c r="N35" s="4"/>
      <c r="O35" s="4"/>
      <c r="P35" s="4">
        <v>0</v>
      </c>
      <c r="Q35" s="4"/>
      <c r="R35" s="4"/>
      <c r="S35" s="4"/>
      <c r="T35" s="4"/>
      <c r="U35" s="4"/>
      <c r="V35" s="4"/>
      <c r="W35" s="4"/>
      <c r="X35" s="4"/>
      <c r="Y35" s="4"/>
      <c r="Z35" s="4">
        <v>6</v>
      </c>
      <c r="AA35" s="4"/>
      <c r="AB35" s="4"/>
      <c r="AC35" s="4"/>
      <c r="AD35" s="4"/>
      <c r="AE35" s="57"/>
      <c r="AF35" s="150">
        <f t="shared" si="0"/>
        <v>13</v>
      </c>
    </row>
    <row r="36" spans="1:32" ht="12.75">
      <c r="A36" s="9" t="s">
        <v>173</v>
      </c>
      <c r="B36" s="3" t="s">
        <v>287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>
        <v>2</v>
      </c>
      <c r="N36" s="4"/>
      <c r="O36" s="4"/>
      <c r="P36" s="4">
        <v>7</v>
      </c>
      <c r="Q36" s="4">
        <v>4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57"/>
      <c r="AF36" s="150">
        <f t="shared" si="0"/>
        <v>13</v>
      </c>
    </row>
    <row r="37" spans="1:32" ht="12.75">
      <c r="A37" s="9" t="s">
        <v>176</v>
      </c>
      <c r="B37" s="3" t="s">
        <v>223</v>
      </c>
      <c r="C37" s="4"/>
      <c r="D37" s="4"/>
      <c r="E37" s="4">
        <v>6</v>
      </c>
      <c r="F37" s="4"/>
      <c r="G37" s="4"/>
      <c r="H37" s="4">
        <v>1</v>
      </c>
      <c r="I37" s="4">
        <v>2</v>
      </c>
      <c r="J37" s="4"/>
      <c r="K37" s="4"/>
      <c r="L37" s="4"/>
      <c r="M37" s="4"/>
      <c r="N37" s="4"/>
      <c r="O37" s="4">
        <v>2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>
        <v>0</v>
      </c>
      <c r="AC37" s="4"/>
      <c r="AD37" s="4">
        <v>1</v>
      </c>
      <c r="AE37" s="57">
        <v>0</v>
      </c>
      <c r="AF37" s="150">
        <f>SUM(C37:AE37)</f>
        <v>12</v>
      </c>
    </row>
    <row r="38" spans="1:32" ht="12.75">
      <c r="A38" s="9" t="s">
        <v>177</v>
      </c>
      <c r="B38" s="3" t="s">
        <v>1078</v>
      </c>
      <c r="C38" s="4"/>
      <c r="D38" s="4"/>
      <c r="E38" s="4">
        <v>3</v>
      </c>
      <c r="F38" s="4"/>
      <c r="G38" s="4"/>
      <c r="H38" s="4"/>
      <c r="I38" s="4">
        <v>1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>
        <v>1</v>
      </c>
      <c r="U38" s="4"/>
      <c r="V38" s="4"/>
      <c r="W38" s="4"/>
      <c r="X38" s="4"/>
      <c r="Y38" s="4"/>
      <c r="Z38" s="4"/>
      <c r="AA38" s="4"/>
      <c r="AB38" s="4">
        <v>5</v>
      </c>
      <c r="AC38" s="4"/>
      <c r="AD38" s="4">
        <v>0</v>
      </c>
      <c r="AE38" s="57"/>
      <c r="AF38" s="150">
        <f t="shared" si="0"/>
        <v>10</v>
      </c>
    </row>
    <row r="39" spans="1:32" ht="12.75">
      <c r="A39" s="9" t="s">
        <v>177</v>
      </c>
      <c r="B39" s="3" t="s">
        <v>38</v>
      </c>
      <c r="C39" s="4"/>
      <c r="D39" s="4"/>
      <c r="E39" s="4"/>
      <c r="F39" s="4"/>
      <c r="G39" s="4">
        <v>2</v>
      </c>
      <c r="H39" s="4"/>
      <c r="I39" s="4"/>
      <c r="J39" s="4">
        <v>0</v>
      </c>
      <c r="K39" s="4"/>
      <c r="L39" s="4">
        <v>4</v>
      </c>
      <c r="M39" s="4">
        <v>4</v>
      </c>
      <c r="N39" s="4">
        <v>0</v>
      </c>
      <c r="O39" s="4"/>
      <c r="P39" s="4"/>
      <c r="Q39" s="4">
        <v>0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57"/>
      <c r="AF39" s="150">
        <f t="shared" si="0"/>
        <v>10</v>
      </c>
    </row>
    <row r="40" spans="1:32" ht="12.75">
      <c r="A40" s="9" t="s">
        <v>177</v>
      </c>
      <c r="B40" s="3" t="s">
        <v>1095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>
        <v>7</v>
      </c>
      <c r="W40" s="4">
        <v>3</v>
      </c>
      <c r="X40" s="4"/>
      <c r="Y40" s="4"/>
      <c r="Z40" s="4"/>
      <c r="AA40" s="4"/>
      <c r="AB40" s="4"/>
      <c r="AC40" s="4"/>
      <c r="AD40" s="4"/>
      <c r="AE40" s="57"/>
      <c r="AF40" s="150">
        <f t="shared" si="0"/>
        <v>10</v>
      </c>
    </row>
    <row r="41" spans="1:32" ht="12.75">
      <c r="A41" s="9" t="s">
        <v>465</v>
      </c>
      <c r="B41" s="3" t="s">
        <v>482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>
        <v>7</v>
      </c>
      <c r="S41" s="4"/>
      <c r="T41" s="4"/>
      <c r="U41" s="4"/>
      <c r="V41" s="4"/>
      <c r="W41" s="4">
        <v>2</v>
      </c>
      <c r="X41" s="4"/>
      <c r="Y41" s="4"/>
      <c r="Z41" s="4"/>
      <c r="AA41" s="4"/>
      <c r="AB41" s="4"/>
      <c r="AC41" s="4"/>
      <c r="AD41" s="4"/>
      <c r="AE41" s="57">
        <v>0</v>
      </c>
      <c r="AF41" s="150">
        <f t="shared" si="0"/>
        <v>9</v>
      </c>
    </row>
    <row r="42" spans="1:32" ht="12.75">
      <c r="A42" s="9" t="s">
        <v>465</v>
      </c>
      <c r="B42" s="3" t="s">
        <v>195</v>
      </c>
      <c r="C42" s="4"/>
      <c r="D42" s="4">
        <v>4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>
        <v>5</v>
      </c>
      <c r="Q42" s="4">
        <v>0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57"/>
      <c r="AF42" s="150">
        <f t="shared" si="0"/>
        <v>9</v>
      </c>
    </row>
    <row r="43" spans="1:32" ht="12.75">
      <c r="A43" s="9" t="s">
        <v>1060</v>
      </c>
      <c r="B43" s="3" t="s">
        <v>1094</v>
      </c>
      <c r="C43" s="4"/>
      <c r="D43" s="4"/>
      <c r="E43" s="4"/>
      <c r="F43" s="4"/>
      <c r="G43" s="4"/>
      <c r="H43" s="4"/>
      <c r="I43" s="4"/>
      <c r="J43" s="4"/>
      <c r="K43" s="4"/>
      <c r="L43" s="4">
        <v>1</v>
      </c>
      <c r="M43" s="4"/>
      <c r="N43" s="4"/>
      <c r="O43" s="4"/>
      <c r="P43" s="4"/>
      <c r="Q43" s="4"/>
      <c r="R43" s="4"/>
      <c r="S43" s="4"/>
      <c r="T43" s="4"/>
      <c r="U43" s="4">
        <v>7</v>
      </c>
      <c r="V43" s="4"/>
      <c r="W43" s="4"/>
      <c r="X43" s="4"/>
      <c r="Y43" s="4"/>
      <c r="Z43" s="4"/>
      <c r="AA43" s="4"/>
      <c r="AB43" s="4"/>
      <c r="AC43" s="4"/>
      <c r="AD43" s="4"/>
      <c r="AE43" s="57"/>
      <c r="AF43" s="150">
        <f t="shared" si="0"/>
        <v>8</v>
      </c>
    </row>
    <row r="44" spans="1:32" ht="12.75">
      <c r="A44" s="9" t="s">
        <v>1061</v>
      </c>
      <c r="B44" s="3" t="s">
        <v>193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>
        <v>3</v>
      </c>
      <c r="N44" s="4"/>
      <c r="O44" s="4"/>
      <c r="P44" s="4">
        <v>4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57"/>
      <c r="AF44" s="150">
        <f t="shared" si="0"/>
        <v>7</v>
      </c>
    </row>
    <row r="45" spans="1:32" ht="12.75">
      <c r="A45" s="9" t="s">
        <v>1061</v>
      </c>
      <c r="B45" s="3" t="s">
        <v>455</v>
      </c>
      <c r="C45" s="4"/>
      <c r="D45" s="4"/>
      <c r="E45" s="4"/>
      <c r="F45" s="4"/>
      <c r="G45" s="4"/>
      <c r="H45" s="4"/>
      <c r="I45" s="4"/>
      <c r="J45" s="4"/>
      <c r="K45" s="4"/>
      <c r="L45" s="4">
        <v>7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57"/>
      <c r="AF45" s="150">
        <f t="shared" si="0"/>
        <v>7</v>
      </c>
    </row>
    <row r="46" spans="1:32" ht="12.75">
      <c r="A46" s="9" t="s">
        <v>1061</v>
      </c>
      <c r="B46" s="3" t="s">
        <v>476</v>
      </c>
      <c r="C46" s="4"/>
      <c r="D46" s="4"/>
      <c r="E46" s="4"/>
      <c r="F46" s="4"/>
      <c r="G46" s="4"/>
      <c r="H46" s="4"/>
      <c r="I46" s="4">
        <v>3</v>
      </c>
      <c r="J46" s="4"/>
      <c r="K46" s="4">
        <v>4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57">
        <v>0</v>
      </c>
      <c r="AF46" s="150">
        <f t="shared" si="0"/>
        <v>7</v>
      </c>
    </row>
    <row r="47" spans="1:32" ht="12.75">
      <c r="A47" s="9" t="s">
        <v>1061</v>
      </c>
      <c r="B47" s="3" t="s">
        <v>27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>
        <v>5</v>
      </c>
      <c r="N47" s="4"/>
      <c r="O47" s="4"/>
      <c r="P47" s="4">
        <v>1</v>
      </c>
      <c r="Q47" s="4"/>
      <c r="R47" s="4">
        <v>1</v>
      </c>
      <c r="S47" s="4"/>
      <c r="T47" s="4"/>
      <c r="U47" s="4"/>
      <c r="V47" s="4"/>
      <c r="W47" s="4"/>
      <c r="X47" s="4"/>
      <c r="Y47" s="4">
        <v>0</v>
      </c>
      <c r="Z47" s="4"/>
      <c r="AA47" s="4"/>
      <c r="AB47" s="4"/>
      <c r="AC47" s="4"/>
      <c r="AD47" s="4"/>
      <c r="AE47" s="57"/>
      <c r="AF47" s="150">
        <f t="shared" si="0"/>
        <v>7</v>
      </c>
    </row>
    <row r="48" spans="1:32" ht="12.75">
      <c r="A48" s="9" t="s">
        <v>1062</v>
      </c>
      <c r="B48" s="3" t="s">
        <v>197</v>
      </c>
      <c r="C48" s="4"/>
      <c r="D48" s="4">
        <v>6</v>
      </c>
      <c r="E48" s="4"/>
      <c r="F48" s="4"/>
      <c r="G48" s="4"/>
      <c r="H48" s="4"/>
      <c r="I48" s="4"/>
      <c r="J48" s="4">
        <v>0</v>
      </c>
      <c r="K48" s="4"/>
      <c r="L48" s="4"/>
      <c r="M48" s="4">
        <v>0</v>
      </c>
      <c r="N48" s="4"/>
      <c r="O48" s="4"/>
      <c r="P48" s="4"/>
      <c r="Q48" s="4">
        <v>0</v>
      </c>
      <c r="R48" s="4"/>
      <c r="S48" s="4">
        <v>0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57"/>
      <c r="AF48" s="150">
        <f t="shared" si="0"/>
        <v>6</v>
      </c>
    </row>
    <row r="49" spans="1:32" ht="12.75">
      <c r="A49" s="9" t="s">
        <v>1062</v>
      </c>
      <c r="B49" s="3" t="s">
        <v>481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>
        <v>6</v>
      </c>
      <c r="AC49" s="4"/>
      <c r="AD49" s="4">
        <v>0</v>
      </c>
      <c r="AE49" s="57"/>
      <c r="AF49" s="150">
        <f t="shared" si="0"/>
        <v>6</v>
      </c>
    </row>
    <row r="50" spans="1:32" ht="12.75">
      <c r="A50" s="9" t="s">
        <v>1062</v>
      </c>
      <c r="B50" s="3" t="s">
        <v>199</v>
      </c>
      <c r="C50" s="4"/>
      <c r="D50" s="4">
        <v>6</v>
      </c>
      <c r="E50" s="4"/>
      <c r="F50" s="4"/>
      <c r="G50" s="4"/>
      <c r="H50" s="4"/>
      <c r="I50" s="4"/>
      <c r="J50" s="4"/>
      <c r="K50" s="4"/>
      <c r="L50" s="4"/>
      <c r="M50" s="4">
        <v>0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57"/>
      <c r="AF50" s="150">
        <f t="shared" si="0"/>
        <v>6</v>
      </c>
    </row>
    <row r="51" spans="1:32" ht="12.75">
      <c r="A51" s="9" t="s">
        <v>1062</v>
      </c>
      <c r="B51" s="3" t="s">
        <v>474</v>
      </c>
      <c r="C51" s="4"/>
      <c r="D51" s="4"/>
      <c r="E51" s="4"/>
      <c r="F51" s="4"/>
      <c r="G51" s="4"/>
      <c r="H51" s="4"/>
      <c r="I51" s="4"/>
      <c r="J51" s="4"/>
      <c r="K51" s="4">
        <v>2</v>
      </c>
      <c r="L51" s="4"/>
      <c r="M51" s="4"/>
      <c r="N51" s="4">
        <v>0</v>
      </c>
      <c r="O51" s="4">
        <v>4</v>
      </c>
      <c r="P51" s="4"/>
      <c r="Q51" s="4"/>
      <c r="R51" s="4">
        <v>0</v>
      </c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>
        <v>0</v>
      </c>
      <c r="AE51" s="57"/>
      <c r="AF51" s="150">
        <f t="shared" si="0"/>
        <v>6</v>
      </c>
    </row>
    <row r="52" spans="1:32" ht="12.75">
      <c r="A52" s="9" t="s">
        <v>1062</v>
      </c>
      <c r="B52" s="3" t="s">
        <v>160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>
        <v>0</v>
      </c>
      <c r="N52" s="4"/>
      <c r="O52" s="4"/>
      <c r="P52" s="4">
        <v>6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57"/>
      <c r="AF52" s="150">
        <f t="shared" si="0"/>
        <v>6</v>
      </c>
    </row>
    <row r="53" spans="1:32" ht="12.75">
      <c r="A53" s="9" t="s">
        <v>1063</v>
      </c>
      <c r="B53" s="3" t="s">
        <v>1085</v>
      </c>
      <c r="C53" s="4"/>
      <c r="D53" s="4"/>
      <c r="E53" s="4"/>
      <c r="F53" s="4"/>
      <c r="G53" s="4">
        <v>3</v>
      </c>
      <c r="H53" s="4"/>
      <c r="I53" s="4"/>
      <c r="J53" s="4">
        <v>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>
        <v>1</v>
      </c>
      <c r="V53" s="4"/>
      <c r="W53" s="4"/>
      <c r="X53" s="4"/>
      <c r="Y53" s="4"/>
      <c r="Z53" s="4"/>
      <c r="AA53" s="4"/>
      <c r="AB53" s="4"/>
      <c r="AC53" s="4">
        <v>1</v>
      </c>
      <c r="AD53" s="4"/>
      <c r="AE53" s="57"/>
      <c r="AF53" s="150">
        <f t="shared" si="0"/>
        <v>5</v>
      </c>
    </row>
    <row r="54" spans="1:32" ht="12.75">
      <c r="A54" s="9" t="s">
        <v>1063</v>
      </c>
      <c r="B54" s="3" t="s">
        <v>1072</v>
      </c>
      <c r="C54" s="4"/>
      <c r="D54" s="4"/>
      <c r="E54" s="4">
        <v>0</v>
      </c>
      <c r="F54" s="4"/>
      <c r="G54" s="4"/>
      <c r="H54" s="4"/>
      <c r="I54" s="4"/>
      <c r="J54" s="4"/>
      <c r="K54" s="4"/>
      <c r="L54" s="4"/>
      <c r="M54" s="4"/>
      <c r="N54" s="4">
        <v>0</v>
      </c>
      <c r="O54" s="4">
        <v>5</v>
      </c>
      <c r="P54" s="4"/>
      <c r="Q54" s="4"/>
      <c r="R54" s="4">
        <v>0</v>
      </c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57"/>
      <c r="AF54" s="150">
        <f t="shared" si="0"/>
        <v>5</v>
      </c>
    </row>
    <row r="55" spans="1:32" ht="12.75">
      <c r="A55" s="9" t="s">
        <v>1063</v>
      </c>
      <c r="B55" s="3" t="s">
        <v>1089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>
        <v>3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>
        <v>0</v>
      </c>
      <c r="AE55" s="57">
        <v>2</v>
      </c>
      <c r="AF55" s="150">
        <f t="shared" si="0"/>
        <v>5</v>
      </c>
    </row>
    <row r="56" spans="1:32" ht="12.75">
      <c r="A56" s="9" t="s">
        <v>1063</v>
      </c>
      <c r="B56" s="3" t="s">
        <v>273</v>
      </c>
      <c r="C56" s="4">
        <v>5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57"/>
      <c r="AF56" s="150">
        <f t="shared" si="0"/>
        <v>5</v>
      </c>
    </row>
    <row r="57" spans="1:32" ht="12.75">
      <c r="A57" s="9" t="s">
        <v>1063</v>
      </c>
      <c r="B57" s="3" t="s">
        <v>245</v>
      </c>
      <c r="C57" s="4"/>
      <c r="D57" s="4"/>
      <c r="E57" s="4"/>
      <c r="F57" s="4">
        <v>5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57"/>
      <c r="AF57" s="150">
        <f t="shared" si="0"/>
        <v>5</v>
      </c>
    </row>
    <row r="58" spans="1:32" ht="12.75">
      <c r="A58" s="9" t="s">
        <v>1064</v>
      </c>
      <c r="B58" s="3" t="s">
        <v>953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>
        <v>4</v>
      </c>
      <c r="V58" s="4"/>
      <c r="W58" s="4"/>
      <c r="X58" s="4"/>
      <c r="Y58" s="4"/>
      <c r="Z58" s="4"/>
      <c r="AA58" s="4"/>
      <c r="AB58" s="4"/>
      <c r="AC58" s="4"/>
      <c r="AD58" s="4"/>
      <c r="AE58" s="57"/>
      <c r="AF58" s="150">
        <f t="shared" si="0"/>
        <v>4</v>
      </c>
    </row>
    <row r="59" spans="1:32" ht="12.75">
      <c r="A59" s="9" t="s">
        <v>1064</v>
      </c>
      <c r="B59" s="3" t="s">
        <v>149</v>
      </c>
      <c r="C59" s="4">
        <v>4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57"/>
      <c r="AF59" s="150">
        <f t="shared" si="0"/>
        <v>4</v>
      </c>
    </row>
    <row r="60" spans="1:32" ht="12.75">
      <c r="A60" s="9" t="s">
        <v>1064</v>
      </c>
      <c r="B60" s="3" t="s">
        <v>364</v>
      </c>
      <c r="C60" s="4"/>
      <c r="D60" s="4"/>
      <c r="E60" s="4"/>
      <c r="F60" s="4">
        <v>4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57"/>
      <c r="AF60" s="150">
        <f t="shared" si="0"/>
        <v>4</v>
      </c>
    </row>
    <row r="61" spans="1:32" ht="12.75">
      <c r="A61" s="9" t="s">
        <v>1064</v>
      </c>
      <c r="B61" s="3" t="s">
        <v>365</v>
      </c>
      <c r="C61" s="4"/>
      <c r="D61" s="4"/>
      <c r="E61" s="4"/>
      <c r="F61" s="4">
        <v>4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57"/>
      <c r="AF61" s="150">
        <f t="shared" si="0"/>
        <v>4</v>
      </c>
    </row>
    <row r="62" spans="1:32" ht="12.75">
      <c r="A62" s="9" t="s">
        <v>1065</v>
      </c>
      <c r="B62" s="3" t="s">
        <v>1080</v>
      </c>
      <c r="C62" s="4"/>
      <c r="D62" s="4">
        <v>3</v>
      </c>
      <c r="E62" s="4"/>
      <c r="F62" s="4"/>
      <c r="G62" s="4"/>
      <c r="H62" s="4"/>
      <c r="I62" s="4"/>
      <c r="J62" s="4"/>
      <c r="K62" s="4"/>
      <c r="L62" s="4"/>
      <c r="M62" s="4">
        <v>0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57"/>
      <c r="AF62" s="150">
        <f t="shared" si="0"/>
        <v>3</v>
      </c>
    </row>
    <row r="63" spans="1:32" ht="12.75">
      <c r="A63" s="9" t="s">
        <v>1065</v>
      </c>
      <c r="B63" s="3" t="s">
        <v>219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>
        <v>1</v>
      </c>
      <c r="V63" s="4"/>
      <c r="W63" s="4"/>
      <c r="X63" s="4"/>
      <c r="Y63" s="4">
        <v>0</v>
      </c>
      <c r="Z63" s="4"/>
      <c r="AA63" s="4"/>
      <c r="AB63" s="4">
        <v>2</v>
      </c>
      <c r="AC63" s="4"/>
      <c r="AD63" s="4"/>
      <c r="AE63" s="57"/>
      <c r="AF63" s="150">
        <f t="shared" si="0"/>
        <v>3</v>
      </c>
    </row>
    <row r="64" spans="1:32" ht="12.75">
      <c r="A64" s="9" t="s">
        <v>1065</v>
      </c>
      <c r="B64" s="3" t="s">
        <v>1091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>
        <v>0</v>
      </c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>
        <v>3</v>
      </c>
      <c r="AE64" s="57"/>
      <c r="AF64" s="150">
        <f t="shared" si="0"/>
        <v>3</v>
      </c>
    </row>
    <row r="65" spans="1:32" ht="12.75">
      <c r="A65" s="9" t="s">
        <v>1066</v>
      </c>
      <c r="B65" s="3" t="s">
        <v>1076</v>
      </c>
      <c r="C65" s="4"/>
      <c r="D65" s="4">
        <v>2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57"/>
      <c r="AF65" s="150">
        <f t="shared" si="0"/>
        <v>2</v>
      </c>
    </row>
    <row r="66" spans="1:32" ht="12.75">
      <c r="A66" s="9" t="s">
        <v>1066</v>
      </c>
      <c r="B66" s="3" t="s">
        <v>115</v>
      </c>
      <c r="C66" s="4"/>
      <c r="D66" s="4"/>
      <c r="E66" s="4"/>
      <c r="F66" s="4">
        <v>2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57"/>
      <c r="AF66" s="150">
        <f t="shared" si="0"/>
        <v>2</v>
      </c>
    </row>
    <row r="67" spans="1:32" ht="12.75">
      <c r="A67" s="9" t="s">
        <v>1066</v>
      </c>
      <c r="B67" s="3" t="s">
        <v>1083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>
        <v>2</v>
      </c>
      <c r="V67" s="4"/>
      <c r="W67" s="4"/>
      <c r="X67" s="4"/>
      <c r="Y67" s="4"/>
      <c r="Z67" s="4"/>
      <c r="AA67" s="4"/>
      <c r="AB67" s="4"/>
      <c r="AC67" s="4"/>
      <c r="AD67" s="4"/>
      <c r="AE67" s="57"/>
      <c r="AF67" s="150">
        <f t="shared" si="0"/>
        <v>2</v>
      </c>
    </row>
    <row r="68" spans="1:32" ht="12.75">
      <c r="A68" s="9" t="s">
        <v>1066</v>
      </c>
      <c r="B68" s="3" t="s">
        <v>366</v>
      </c>
      <c r="C68" s="4"/>
      <c r="D68" s="4"/>
      <c r="E68" s="4"/>
      <c r="F68" s="4"/>
      <c r="G68" s="4"/>
      <c r="H68" s="4"/>
      <c r="I68" s="4"/>
      <c r="J68" s="4"/>
      <c r="K68" s="4"/>
      <c r="L68" s="4">
        <v>2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57"/>
      <c r="AF68" s="150">
        <f>SUM(C68:AE68)</f>
        <v>2</v>
      </c>
    </row>
    <row r="69" spans="1:32" ht="12.75">
      <c r="A69" s="9" t="s">
        <v>1067</v>
      </c>
      <c r="B69" s="3" t="s">
        <v>1097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>
        <v>1</v>
      </c>
      <c r="AB69" s="4"/>
      <c r="AC69" s="4"/>
      <c r="AD69" s="4"/>
      <c r="AE69" s="57"/>
      <c r="AF69" s="150">
        <f t="shared" si="0"/>
        <v>1</v>
      </c>
    </row>
    <row r="70" spans="1:32" ht="12.75">
      <c r="A70" s="9" t="s">
        <v>1067</v>
      </c>
      <c r="B70" s="3" t="s">
        <v>781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>
        <v>1</v>
      </c>
      <c r="X70" s="4"/>
      <c r="Y70" s="4"/>
      <c r="Z70" s="4"/>
      <c r="AA70" s="4"/>
      <c r="AB70" s="4"/>
      <c r="AC70" s="4"/>
      <c r="AD70" s="4"/>
      <c r="AE70" s="57"/>
      <c r="AF70" s="150">
        <f aca="true" t="shared" si="1" ref="AF70:AF98">SUM(C70:AE70)</f>
        <v>1</v>
      </c>
    </row>
    <row r="71" spans="1:32" ht="12.75">
      <c r="A71" s="9" t="s">
        <v>1067</v>
      </c>
      <c r="B71" s="3" t="s">
        <v>159</v>
      </c>
      <c r="C71" s="4"/>
      <c r="D71" s="4">
        <v>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57"/>
      <c r="AF71" s="150">
        <f t="shared" si="1"/>
        <v>1</v>
      </c>
    </row>
    <row r="72" spans="1:32" ht="12.75">
      <c r="A72" s="9" t="s">
        <v>1067</v>
      </c>
      <c r="B72" s="3" t="s">
        <v>1081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>
        <v>1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57"/>
      <c r="AF72" s="150">
        <f t="shared" si="1"/>
        <v>1</v>
      </c>
    </row>
    <row r="73" spans="1:32" ht="12.75">
      <c r="A73" s="9" t="s">
        <v>1068</v>
      </c>
      <c r="B73" s="3" t="s">
        <v>688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>
        <v>0</v>
      </c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57"/>
      <c r="AF73" s="150">
        <f t="shared" si="1"/>
        <v>0</v>
      </c>
    </row>
    <row r="74" spans="1:32" ht="12.75">
      <c r="A74" s="9" t="s">
        <v>1068</v>
      </c>
      <c r="B74" s="3" t="s">
        <v>1088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57"/>
      <c r="AF74" s="150">
        <f t="shared" si="1"/>
        <v>0</v>
      </c>
    </row>
    <row r="75" spans="1:32" ht="12.75">
      <c r="A75" s="9" t="s">
        <v>1068</v>
      </c>
      <c r="B75" s="3" t="s">
        <v>157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57"/>
      <c r="AF75" s="150">
        <f t="shared" si="1"/>
        <v>0</v>
      </c>
    </row>
    <row r="76" spans="1:32" ht="12.75">
      <c r="A76" s="9" t="s">
        <v>1068</v>
      </c>
      <c r="B76" s="3" t="s">
        <v>1086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57"/>
      <c r="AF76" s="150">
        <f t="shared" si="1"/>
        <v>0</v>
      </c>
    </row>
    <row r="77" spans="1:32" ht="12.75">
      <c r="A77" s="9" t="s">
        <v>1068</v>
      </c>
      <c r="B77" s="3" t="s">
        <v>29</v>
      </c>
      <c r="C77" s="4"/>
      <c r="D77" s="4"/>
      <c r="E77" s="4"/>
      <c r="F77" s="4"/>
      <c r="G77" s="4"/>
      <c r="H77" s="4"/>
      <c r="I77" s="4"/>
      <c r="J77" s="4">
        <v>0</v>
      </c>
      <c r="K77" s="4"/>
      <c r="L77" s="4"/>
      <c r="M77" s="4"/>
      <c r="N77" s="4"/>
      <c r="O77" s="4"/>
      <c r="P77" s="4">
        <v>0</v>
      </c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57"/>
      <c r="AF77" s="150">
        <f t="shared" si="1"/>
        <v>0</v>
      </c>
    </row>
    <row r="78" spans="1:32" ht="12.75">
      <c r="A78" s="9" t="s">
        <v>1068</v>
      </c>
      <c r="B78" s="3" t="s">
        <v>221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57"/>
      <c r="AF78" s="150">
        <f t="shared" si="1"/>
        <v>0</v>
      </c>
    </row>
    <row r="79" spans="1:32" ht="12.75">
      <c r="A79" s="9" t="s">
        <v>1068</v>
      </c>
      <c r="B79" s="3" t="s">
        <v>1092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57"/>
      <c r="AF79" s="150">
        <f t="shared" si="1"/>
        <v>0</v>
      </c>
    </row>
    <row r="80" spans="1:32" ht="12.75">
      <c r="A80" s="9" t="s">
        <v>1068</v>
      </c>
      <c r="B80" s="3" t="s">
        <v>372</v>
      </c>
      <c r="C80" s="4"/>
      <c r="D80" s="4"/>
      <c r="E80" s="4"/>
      <c r="F80" s="4"/>
      <c r="G80" s="4"/>
      <c r="H80" s="4"/>
      <c r="I80" s="4"/>
      <c r="J80" s="4">
        <v>0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57"/>
      <c r="AF80" s="150">
        <f t="shared" si="1"/>
        <v>0</v>
      </c>
    </row>
    <row r="81" spans="1:32" ht="12.75">
      <c r="A81" s="9" t="s">
        <v>1068</v>
      </c>
      <c r="B81" s="3" t="s">
        <v>374</v>
      </c>
      <c r="C81" s="4"/>
      <c r="D81" s="4"/>
      <c r="E81" s="4"/>
      <c r="F81" s="4"/>
      <c r="G81" s="4"/>
      <c r="H81" s="4"/>
      <c r="I81" s="4"/>
      <c r="J81" s="4">
        <v>0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57"/>
      <c r="AF81" s="150">
        <f t="shared" si="1"/>
        <v>0</v>
      </c>
    </row>
    <row r="82" spans="1:32" ht="12.75">
      <c r="A82" s="9" t="s">
        <v>1068</v>
      </c>
      <c r="B82" s="3" t="s">
        <v>1090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57"/>
      <c r="AF82" s="150">
        <f t="shared" si="1"/>
        <v>0</v>
      </c>
    </row>
    <row r="83" spans="1:32" ht="12.75">
      <c r="A83" s="9" t="s">
        <v>1068</v>
      </c>
      <c r="B83" s="3" t="s">
        <v>152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>
        <v>0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57"/>
      <c r="AF83" s="150">
        <f t="shared" si="1"/>
        <v>0</v>
      </c>
    </row>
    <row r="84" spans="1:32" ht="12.75">
      <c r="A84" s="9" t="s">
        <v>1068</v>
      </c>
      <c r="B84" s="3" t="s">
        <v>366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57"/>
      <c r="AF84" s="150">
        <f t="shared" si="1"/>
        <v>0</v>
      </c>
    </row>
    <row r="85" spans="1:32" ht="12.75">
      <c r="A85" s="9" t="s">
        <v>1068</v>
      </c>
      <c r="B85" s="3" t="s">
        <v>675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>
        <v>0</v>
      </c>
      <c r="Z85" s="4"/>
      <c r="AA85" s="4"/>
      <c r="AB85" s="4"/>
      <c r="AC85" s="4"/>
      <c r="AD85" s="4"/>
      <c r="AE85" s="57"/>
      <c r="AF85" s="150">
        <f t="shared" si="1"/>
        <v>0</v>
      </c>
    </row>
    <row r="86" spans="1:32" ht="12.75">
      <c r="A86" s="9" t="s">
        <v>1068</v>
      </c>
      <c r="B86" s="3" t="s">
        <v>1084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57"/>
      <c r="AF86" s="150">
        <f t="shared" si="1"/>
        <v>0</v>
      </c>
    </row>
    <row r="87" spans="1:32" ht="12.75">
      <c r="A87" s="9" t="s">
        <v>1068</v>
      </c>
      <c r="B87" s="3" t="s">
        <v>200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57"/>
      <c r="AF87" s="150">
        <f t="shared" si="1"/>
        <v>0</v>
      </c>
    </row>
    <row r="88" spans="1:32" ht="12.75">
      <c r="A88" s="9" t="s">
        <v>1068</v>
      </c>
      <c r="B88" s="3" t="s">
        <v>686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>
        <v>0</v>
      </c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57"/>
      <c r="AF88" s="150">
        <f t="shared" si="1"/>
        <v>0</v>
      </c>
    </row>
    <row r="89" spans="1:32" ht="12.75">
      <c r="A89" s="9" t="s">
        <v>1068</v>
      </c>
      <c r="B89" s="3" t="s">
        <v>1096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>
        <v>0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57"/>
      <c r="AF89" s="150">
        <f t="shared" si="1"/>
        <v>0</v>
      </c>
    </row>
    <row r="90" spans="1:32" ht="12.75">
      <c r="A90" s="9" t="s">
        <v>1068</v>
      </c>
      <c r="B90" s="3" t="s">
        <v>1074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57"/>
      <c r="AF90" s="150">
        <f t="shared" si="1"/>
        <v>0</v>
      </c>
    </row>
    <row r="91" spans="1:32" ht="12.75">
      <c r="A91" s="9" t="s">
        <v>1068</v>
      </c>
      <c r="B91" s="3" t="s">
        <v>161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>
        <v>0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57"/>
      <c r="AF91" s="150">
        <f t="shared" si="1"/>
        <v>0</v>
      </c>
    </row>
    <row r="92" spans="1:32" ht="12.75">
      <c r="A92" s="9" t="s">
        <v>1068</v>
      </c>
      <c r="B92" s="3" t="s">
        <v>37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>
        <v>0</v>
      </c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57"/>
      <c r="AF92" s="150">
        <f t="shared" si="1"/>
        <v>0</v>
      </c>
    </row>
    <row r="93" spans="1:32" ht="12.75">
      <c r="A93" s="9" t="s">
        <v>1068</v>
      </c>
      <c r="B93" s="3" t="s">
        <v>194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57"/>
      <c r="AF93" s="150">
        <f t="shared" si="1"/>
        <v>0</v>
      </c>
    </row>
    <row r="94" spans="1:32" ht="12.75">
      <c r="A94" s="9" t="s">
        <v>1068</v>
      </c>
      <c r="B94" s="3" t="s">
        <v>117</v>
      </c>
      <c r="C94" s="4"/>
      <c r="D94" s="4"/>
      <c r="E94" s="4"/>
      <c r="F94" s="4">
        <v>0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57"/>
      <c r="AF94" s="150">
        <f t="shared" si="1"/>
        <v>0</v>
      </c>
    </row>
    <row r="95" spans="1:32" ht="12.75">
      <c r="A95" s="9" t="s">
        <v>1068</v>
      </c>
      <c r="B95" s="3" t="s">
        <v>249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57"/>
      <c r="AF95" s="150">
        <f t="shared" si="1"/>
        <v>0</v>
      </c>
    </row>
    <row r="96" spans="1:32" ht="12.75">
      <c r="A96" s="9" t="s">
        <v>1068</v>
      </c>
      <c r="B96" s="3" t="s">
        <v>156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57"/>
      <c r="AF96" s="150">
        <f t="shared" si="1"/>
        <v>0</v>
      </c>
    </row>
    <row r="97" spans="1:32" ht="12.75">
      <c r="A97" s="9" t="s">
        <v>1068</v>
      </c>
      <c r="B97" s="3" t="s">
        <v>297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57"/>
      <c r="AF97" s="150">
        <f t="shared" si="1"/>
        <v>0</v>
      </c>
    </row>
    <row r="98" spans="1:32" ht="12.75">
      <c r="A98" s="9" t="s">
        <v>1068</v>
      </c>
      <c r="B98" s="3" t="s">
        <v>268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57"/>
      <c r="AF98" s="150">
        <f t="shared" si="1"/>
        <v>0</v>
      </c>
    </row>
    <row r="99" spans="1:32" ht="12.75">
      <c r="A99" s="9" t="s">
        <v>1068</v>
      </c>
      <c r="B99" s="3" t="s">
        <v>153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57"/>
      <c r="AF99" s="150">
        <f t="shared" si="0"/>
        <v>0</v>
      </c>
    </row>
    <row r="100" spans="1:32" ht="12.75">
      <c r="A100" s="9" t="s">
        <v>1068</v>
      </c>
      <c r="B100" s="3" t="s">
        <v>1087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57"/>
      <c r="AF100" s="150">
        <f>SUM(C100:AE100)</f>
        <v>0</v>
      </c>
    </row>
    <row r="101" spans="1:32" ht="12.75">
      <c r="A101" s="9" t="s">
        <v>1068</v>
      </c>
      <c r="B101" s="3" t="s">
        <v>246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57"/>
      <c r="AF101" s="150">
        <f>SUM(C101:AE101)</f>
        <v>0</v>
      </c>
    </row>
    <row r="102" spans="1:32" ht="12.75">
      <c r="A102" s="9" t="s">
        <v>1068</v>
      </c>
      <c r="B102" s="3" t="s">
        <v>150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57"/>
      <c r="AF102" s="150">
        <f>SUM(C102:AE102)</f>
        <v>0</v>
      </c>
    </row>
    <row r="103" spans="1:32" ht="12.75">
      <c r="A103" s="9" t="s">
        <v>1068</v>
      </c>
      <c r="B103" s="3" t="s">
        <v>1024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57"/>
      <c r="AF103" s="150">
        <f>SUM(C103:AE103)</f>
        <v>0</v>
      </c>
    </row>
    <row r="104" spans="1:32" ht="13.5" thickBot="1">
      <c r="A104" s="11"/>
      <c r="B104" s="12" t="s">
        <v>1099</v>
      </c>
      <c r="C104" s="40">
        <v>10</v>
      </c>
      <c r="D104" s="40">
        <v>10</v>
      </c>
      <c r="E104" s="40">
        <v>14</v>
      </c>
      <c r="F104" s="40">
        <v>10</v>
      </c>
      <c r="G104" s="40">
        <v>10</v>
      </c>
      <c r="H104" s="40">
        <v>14</v>
      </c>
      <c r="I104" s="40">
        <v>12</v>
      </c>
      <c r="J104" s="40">
        <v>21</v>
      </c>
      <c r="K104" s="40">
        <v>10</v>
      </c>
      <c r="L104" s="40">
        <v>16</v>
      </c>
      <c r="M104" s="40">
        <v>16</v>
      </c>
      <c r="N104" s="40">
        <v>17</v>
      </c>
      <c r="O104" s="40">
        <v>16</v>
      </c>
      <c r="P104" s="40">
        <v>16</v>
      </c>
      <c r="Q104" s="40">
        <v>20</v>
      </c>
      <c r="R104" s="40">
        <v>16</v>
      </c>
      <c r="S104" s="40">
        <v>16</v>
      </c>
      <c r="T104" s="40">
        <v>12</v>
      </c>
      <c r="U104" s="40">
        <v>11</v>
      </c>
      <c r="V104" s="40">
        <v>11</v>
      </c>
      <c r="W104" s="40">
        <v>10</v>
      </c>
      <c r="X104" s="40">
        <v>11</v>
      </c>
      <c r="Y104" s="40">
        <v>10</v>
      </c>
      <c r="Z104" s="40">
        <v>18</v>
      </c>
      <c r="AA104" s="40">
        <v>10</v>
      </c>
      <c r="AB104" s="40">
        <v>11</v>
      </c>
      <c r="AC104" s="40">
        <v>13</v>
      </c>
      <c r="AD104" s="40">
        <v>17</v>
      </c>
      <c r="AE104" s="149">
        <v>14</v>
      </c>
      <c r="AF104" s="151"/>
    </row>
    <row r="105" spans="1:31" ht="48.75">
      <c r="A105" s="153" t="s">
        <v>41</v>
      </c>
      <c r="B105" s="154" t="s">
        <v>432</v>
      </c>
      <c r="C105" s="344" t="s">
        <v>24</v>
      </c>
      <c r="D105" s="344" t="s">
        <v>84</v>
      </c>
      <c r="E105" s="344" t="s">
        <v>113</v>
      </c>
      <c r="F105" s="344" t="s">
        <v>28</v>
      </c>
      <c r="G105" s="344" t="s">
        <v>155</v>
      </c>
      <c r="H105" s="344" t="s">
        <v>96</v>
      </c>
      <c r="I105" s="344" t="s">
        <v>154</v>
      </c>
      <c r="J105" s="345" t="s">
        <v>1069</v>
      </c>
      <c r="K105" s="345" t="s">
        <v>476</v>
      </c>
      <c r="L105" s="345" t="s">
        <v>81</v>
      </c>
      <c r="M105" s="345" t="s">
        <v>81</v>
      </c>
      <c r="N105" s="345" t="s">
        <v>92</v>
      </c>
      <c r="O105" s="345" t="s">
        <v>201</v>
      </c>
      <c r="P105" s="345" t="s">
        <v>480</v>
      </c>
      <c r="Q105" s="345" t="s">
        <v>26</v>
      </c>
      <c r="R105" s="345" t="s">
        <v>275</v>
      </c>
      <c r="S105" s="346" t="s">
        <v>91</v>
      </c>
      <c r="T105" s="345" t="s">
        <v>91</v>
      </c>
      <c r="U105" s="345" t="s">
        <v>1070</v>
      </c>
      <c r="V105" s="345" t="s">
        <v>125</v>
      </c>
      <c r="W105" s="345" t="s">
        <v>219</v>
      </c>
      <c r="X105" s="345" t="s">
        <v>113</v>
      </c>
      <c r="Y105" s="345" t="s">
        <v>1089</v>
      </c>
      <c r="Z105" s="345" t="s">
        <v>155</v>
      </c>
      <c r="AA105" s="345" t="s">
        <v>274</v>
      </c>
      <c r="AB105" s="345" t="s">
        <v>220</v>
      </c>
      <c r="AC105" s="345" t="s">
        <v>223</v>
      </c>
      <c r="AD105" s="347" t="s">
        <v>481</v>
      </c>
      <c r="AE105" s="348" t="s">
        <v>1071</v>
      </c>
    </row>
    <row r="106" spans="1:32" ht="12.75">
      <c r="A106" s="9" t="s">
        <v>10</v>
      </c>
      <c r="B106" s="3" t="s">
        <v>1100</v>
      </c>
      <c r="C106" s="4">
        <v>5</v>
      </c>
      <c r="D106" s="4">
        <v>5</v>
      </c>
      <c r="E106" s="4">
        <v>5</v>
      </c>
      <c r="F106" s="4"/>
      <c r="G106" s="4">
        <v>5</v>
      </c>
      <c r="H106" s="4">
        <v>3</v>
      </c>
      <c r="I106" s="4">
        <v>4</v>
      </c>
      <c r="J106" s="152"/>
      <c r="K106" s="152"/>
      <c r="L106" s="152"/>
      <c r="M106" s="152"/>
      <c r="N106" s="152"/>
      <c r="O106" s="152"/>
      <c r="P106" s="152"/>
      <c r="Q106" s="152">
        <v>4</v>
      </c>
      <c r="R106" s="152"/>
      <c r="S106" s="4"/>
      <c r="T106" s="152"/>
      <c r="U106" s="152">
        <v>5</v>
      </c>
      <c r="V106" s="152">
        <v>5</v>
      </c>
      <c r="W106" s="152">
        <v>5</v>
      </c>
      <c r="X106" s="152"/>
      <c r="Y106" s="152"/>
      <c r="Z106" s="152">
        <v>5</v>
      </c>
      <c r="AA106" s="152"/>
      <c r="AB106" s="152"/>
      <c r="AC106" s="152"/>
      <c r="AD106" s="155"/>
      <c r="AE106" s="150">
        <f aca="true" t="shared" si="2" ref="AE106:AE123">SUM(AA106,C106:I106)</f>
        <v>27</v>
      </c>
      <c r="AF106" s="148"/>
    </row>
    <row r="107" spans="1:31" ht="12.75">
      <c r="A107" s="336" t="s">
        <v>16</v>
      </c>
      <c r="B107" s="337" t="s">
        <v>24</v>
      </c>
      <c r="C107" s="338">
        <v>4</v>
      </c>
      <c r="D107" s="338">
        <v>4</v>
      </c>
      <c r="E107" s="338">
        <v>3</v>
      </c>
      <c r="F107" s="338">
        <v>5</v>
      </c>
      <c r="G107" s="338"/>
      <c r="H107" s="338">
        <v>2</v>
      </c>
      <c r="I107" s="338">
        <v>5</v>
      </c>
      <c r="J107" s="349"/>
      <c r="K107" s="349"/>
      <c r="L107" s="349"/>
      <c r="M107" s="349">
        <v>3</v>
      </c>
      <c r="N107" s="349"/>
      <c r="O107" s="349">
        <v>5</v>
      </c>
      <c r="P107" s="349"/>
      <c r="Q107" s="349">
        <v>5</v>
      </c>
      <c r="R107" s="349"/>
      <c r="S107" s="338"/>
      <c r="T107" s="349"/>
      <c r="U107" s="349">
        <v>4</v>
      </c>
      <c r="V107" s="349"/>
      <c r="W107" s="349"/>
      <c r="X107" s="349"/>
      <c r="Y107" s="349"/>
      <c r="Z107" s="349">
        <v>4</v>
      </c>
      <c r="AA107" s="349"/>
      <c r="AB107" s="349"/>
      <c r="AC107" s="349"/>
      <c r="AD107" s="350"/>
      <c r="AE107" s="340">
        <f t="shared" si="2"/>
        <v>23</v>
      </c>
    </row>
    <row r="108" spans="1:31" ht="12.75">
      <c r="A108" s="9" t="s">
        <v>17</v>
      </c>
      <c r="B108" s="3" t="s">
        <v>155</v>
      </c>
      <c r="C108" s="4">
        <v>0</v>
      </c>
      <c r="D108" s="4">
        <v>3</v>
      </c>
      <c r="E108" s="4">
        <v>2</v>
      </c>
      <c r="F108" s="4">
        <v>4</v>
      </c>
      <c r="G108" s="4">
        <v>1</v>
      </c>
      <c r="H108" s="4"/>
      <c r="I108" s="4"/>
      <c r="J108" s="152"/>
      <c r="K108" s="152"/>
      <c r="L108" s="152"/>
      <c r="M108" s="152"/>
      <c r="N108" s="152">
        <v>5</v>
      </c>
      <c r="O108" s="152"/>
      <c r="P108" s="152"/>
      <c r="Q108" s="152"/>
      <c r="R108" s="152"/>
      <c r="S108" s="4"/>
      <c r="T108" s="152"/>
      <c r="U108" s="152"/>
      <c r="V108" s="152">
        <v>3</v>
      </c>
      <c r="W108" s="152"/>
      <c r="X108" s="152"/>
      <c r="Y108" s="152"/>
      <c r="Z108" s="152">
        <v>3</v>
      </c>
      <c r="AA108" s="152"/>
      <c r="AB108" s="152"/>
      <c r="AC108" s="152"/>
      <c r="AD108" s="155"/>
      <c r="AE108" s="150">
        <f t="shared" si="2"/>
        <v>10</v>
      </c>
    </row>
    <row r="109" spans="1:31" ht="12.75">
      <c r="A109" s="9" t="s">
        <v>18</v>
      </c>
      <c r="B109" s="3" t="s">
        <v>946</v>
      </c>
      <c r="C109" s="4"/>
      <c r="D109" s="4">
        <v>1</v>
      </c>
      <c r="E109" s="4"/>
      <c r="F109" s="4"/>
      <c r="G109" s="4">
        <v>3</v>
      </c>
      <c r="H109" s="4"/>
      <c r="I109" s="4">
        <v>2</v>
      </c>
      <c r="J109" s="152"/>
      <c r="K109" s="152"/>
      <c r="L109" s="152"/>
      <c r="M109" s="152"/>
      <c r="N109" s="152"/>
      <c r="O109" s="152">
        <v>3</v>
      </c>
      <c r="P109" s="152"/>
      <c r="Q109" s="152"/>
      <c r="R109" s="152"/>
      <c r="S109" s="4"/>
      <c r="T109" s="152"/>
      <c r="U109" s="152">
        <v>2</v>
      </c>
      <c r="V109" s="152">
        <v>2</v>
      </c>
      <c r="W109" s="152">
        <v>4</v>
      </c>
      <c r="X109" s="152"/>
      <c r="Y109" s="152"/>
      <c r="Z109" s="152"/>
      <c r="AA109" s="152"/>
      <c r="AB109" s="152"/>
      <c r="AC109" s="152"/>
      <c r="AD109" s="155"/>
      <c r="AE109" s="150">
        <f t="shared" si="2"/>
        <v>6</v>
      </c>
    </row>
    <row r="110" spans="1:31" ht="12.75">
      <c r="A110" s="9" t="s">
        <v>18</v>
      </c>
      <c r="B110" s="3" t="s">
        <v>113</v>
      </c>
      <c r="C110" s="4"/>
      <c r="D110" s="4">
        <v>2</v>
      </c>
      <c r="E110" s="4">
        <v>4</v>
      </c>
      <c r="F110" s="4"/>
      <c r="G110" s="4"/>
      <c r="H110" s="4"/>
      <c r="I110" s="4"/>
      <c r="J110" s="152"/>
      <c r="K110" s="152"/>
      <c r="L110" s="152"/>
      <c r="M110" s="152"/>
      <c r="N110" s="152"/>
      <c r="O110" s="152"/>
      <c r="P110" s="152"/>
      <c r="Q110" s="152"/>
      <c r="R110" s="152"/>
      <c r="S110" s="4"/>
      <c r="T110" s="152">
        <v>4</v>
      </c>
      <c r="U110" s="152">
        <v>5</v>
      </c>
      <c r="V110" s="152"/>
      <c r="W110" s="152"/>
      <c r="X110" s="152"/>
      <c r="Y110" s="152"/>
      <c r="Z110" s="152"/>
      <c r="AA110" s="152"/>
      <c r="AB110" s="152"/>
      <c r="AC110" s="152"/>
      <c r="AD110" s="155"/>
      <c r="AE110" s="150">
        <f t="shared" si="2"/>
        <v>6</v>
      </c>
    </row>
    <row r="111" spans="1:31" ht="12.75">
      <c r="A111" s="9" t="s">
        <v>18</v>
      </c>
      <c r="B111" s="3" t="s">
        <v>196</v>
      </c>
      <c r="C111" s="4">
        <v>1</v>
      </c>
      <c r="D111" s="4"/>
      <c r="E111" s="4"/>
      <c r="F111" s="4">
        <v>3</v>
      </c>
      <c r="G111" s="4">
        <v>2</v>
      </c>
      <c r="H111" s="4"/>
      <c r="I111" s="4">
        <v>0</v>
      </c>
      <c r="J111" s="152"/>
      <c r="K111" s="152"/>
      <c r="L111" s="152"/>
      <c r="M111" s="152"/>
      <c r="N111" s="152">
        <v>4</v>
      </c>
      <c r="O111" s="152">
        <v>2</v>
      </c>
      <c r="P111" s="152"/>
      <c r="Q111" s="152"/>
      <c r="R111" s="152"/>
      <c r="S111" s="4"/>
      <c r="T111" s="152"/>
      <c r="U111" s="152">
        <v>3</v>
      </c>
      <c r="V111" s="152"/>
      <c r="W111" s="152">
        <v>2</v>
      </c>
      <c r="X111" s="152"/>
      <c r="Y111" s="152"/>
      <c r="Z111" s="152"/>
      <c r="AA111" s="152"/>
      <c r="AB111" s="152"/>
      <c r="AC111" s="152"/>
      <c r="AD111" s="155"/>
      <c r="AE111" s="150">
        <f t="shared" si="2"/>
        <v>6</v>
      </c>
    </row>
    <row r="112" spans="1:31" ht="12.75">
      <c r="A112" s="9" t="s">
        <v>21</v>
      </c>
      <c r="B112" s="3" t="s">
        <v>125</v>
      </c>
      <c r="C112" s="4"/>
      <c r="D112" s="4">
        <v>0</v>
      </c>
      <c r="E112" s="4"/>
      <c r="F112" s="4"/>
      <c r="G112" s="4">
        <v>4</v>
      </c>
      <c r="H112" s="4">
        <v>1</v>
      </c>
      <c r="I112" s="4"/>
      <c r="J112" s="152"/>
      <c r="K112" s="152"/>
      <c r="L112" s="152">
        <v>4</v>
      </c>
      <c r="M112" s="152">
        <v>4</v>
      </c>
      <c r="N112" s="152"/>
      <c r="O112" s="152"/>
      <c r="P112" s="152"/>
      <c r="Q112" s="152"/>
      <c r="R112" s="152"/>
      <c r="S112" s="4"/>
      <c r="T112" s="152"/>
      <c r="U112" s="152"/>
      <c r="V112" s="152">
        <v>4</v>
      </c>
      <c r="W112" s="152"/>
      <c r="X112" s="152"/>
      <c r="Y112" s="152"/>
      <c r="Z112" s="152"/>
      <c r="AA112" s="152"/>
      <c r="AB112" s="152"/>
      <c r="AC112" s="152"/>
      <c r="AD112" s="155"/>
      <c r="AE112" s="150">
        <f t="shared" si="2"/>
        <v>5</v>
      </c>
    </row>
    <row r="113" spans="1:31" ht="12.75">
      <c r="A113" s="9" t="s">
        <v>21</v>
      </c>
      <c r="B113" s="3" t="s">
        <v>370</v>
      </c>
      <c r="C113" s="4">
        <v>2</v>
      </c>
      <c r="D113" s="4"/>
      <c r="E113" s="4"/>
      <c r="F113" s="4"/>
      <c r="G113" s="4"/>
      <c r="H113" s="4"/>
      <c r="I113" s="4">
        <v>3</v>
      </c>
      <c r="J113" s="152"/>
      <c r="K113" s="152"/>
      <c r="L113" s="152"/>
      <c r="M113" s="152"/>
      <c r="N113" s="152"/>
      <c r="O113" s="152">
        <v>4</v>
      </c>
      <c r="P113" s="152"/>
      <c r="Q113" s="152"/>
      <c r="R113" s="152">
        <v>5</v>
      </c>
      <c r="S113" s="4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5"/>
      <c r="AE113" s="150">
        <f t="shared" si="2"/>
        <v>5</v>
      </c>
    </row>
    <row r="114" spans="1:31" ht="12.75">
      <c r="A114" s="9" t="s">
        <v>21</v>
      </c>
      <c r="B114" s="3" t="s">
        <v>96</v>
      </c>
      <c r="C114" s="4"/>
      <c r="D114" s="4"/>
      <c r="E114" s="4"/>
      <c r="F114" s="4"/>
      <c r="G114" s="4"/>
      <c r="H114" s="4">
        <v>5</v>
      </c>
      <c r="I114" s="4"/>
      <c r="J114" s="152"/>
      <c r="K114" s="152"/>
      <c r="L114" s="152"/>
      <c r="M114" s="152"/>
      <c r="N114" s="152"/>
      <c r="O114" s="152"/>
      <c r="P114" s="152"/>
      <c r="Q114" s="152"/>
      <c r="R114" s="152"/>
      <c r="S114" s="4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5"/>
      <c r="AE114" s="150">
        <f t="shared" si="2"/>
        <v>5</v>
      </c>
    </row>
    <row r="115" spans="1:31" ht="12.75">
      <c r="A115" s="9" t="s">
        <v>73</v>
      </c>
      <c r="B115" s="3" t="s">
        <v>369</v>
      </c>
      <c r="C115" s="4">
        <v>3</v>
      </c>
      <c r="D115" s="4"/>
      <c r="E115" s="4"/>
      <c r="F115" s="4"/>
      <c r="G115" s="4"/>
      <c r="H115" s="4"/>
      <c r="I115" s="4">
        <v>1</v>
      </c>
      <c r="J115" s="152"/>
      <c r="K115" s="152"/>
      <c r="L115" s="152"/>
      <c r="M115" s="152"/>
      <c r="N115" s="152"/>
      <c r="O115" s="152"/>
      <c r="P115" s="152"/>
      <c r="Q115" s="152"/>
      <c r="R115" s="152"/>
      <c r="S115" s="4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5"/>
      <c r="AE115" s="150">
        <f t="shared" si="2"/>
        <v>4</v>
      </c>
    </row>
    <row r="116" spans="1:31" ht="12.75">
      <c r="A116" s="9" t="s">
        <v>73</v>
      </c>
      <c r="B116" s="3" t="s">
        <v>81</v>
      </c>
      <c r="C116" s="4"/>
      <c r="D116" s="4"/>
      <c r="E116" s="4"/>
      <c r="F116" s="4"/>
      <c r="G116" s="4"/>
      <c r="H116" s="4">
        <v>4</v>
      </c>
      <c r="I116" s="4"/>
      <c r="J116" s="152"/>
      <c r="K116" s="152"/>
      <c r="L116" s="152">
        <v>5</v>
      </c>
      <c r="M116" s="152">
        <v>5</v>
      </c>
      <c r="N116" s="152"/>
      <c r="O116" s="152"/>
      <c r="P116" s="152"/>
      <c r="Q116" s="152"/>
      <c r="R116" s="152"/>
      <c r="S116" s="4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5"/>
      <c r="AE116" s="150">
        <f t="shared" si="2"/>
        <v>4</v>
      </c>
    </row>
    <row r="117" spans="1:31" ht="12.75">
      <c r="A117" s="9" t="s">
        <v>74</v>
      </c>
      <c r="B117" s="3" t="s">
        <v>197</v>
      </c>
      <c r="C117" s="4">
        <v>0</v>
      </c>
      <c r="D117" s="4"/>
      <c r="E117" s="4"/>
      <c r="F117" s="4">
        <v>2</v>
      </c>
      <c r="G117" s="4"/>
      <c r="H117" s="4"/>
      <c r="I117" s="4"/>
      <c r="J117" s="152"/>
      <c r="K117" s="152"/>
      <c r="L117" s="152"/>
      <c r="M117" s="152"/>
      <c r="N117" s="152">
        <v>3</v>
      </c>
      <c r="O117" s="152"/>
      <c r="P117" s="152"/>
      <c r="Q117" s="152"/>
      <c r="R117" s="152"/>
      <c r="S117" s="4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5"/>
      <c r="AE117" s="150">
        <f t="shared" si="2"/>
        <v>2</v>
      </c>
    </row>
    <row r="118" spans="1:31" ht="12.75">
      <c r="A118" s="9" t="s">
        <v>75</v>
      </c>
      <c r="B118" s="3" t="s">
        <v>274</v>
      </c>
      <c r="C118" s="4"/>
      <c r="D118" s="4"/>
      <c r="E118" s="4">
        <v>1</v>
      </c>
      <c r="F118" s="4"/>
      <c r="G118" s="4"/>
      <c r="H118" s="4"/>
      <c r="I118" s="4"/>
      <c r="J118" s="152">
        <v>5</v>
      </c>
      <c r="K118" s="152">
        <v>5</v>
      </c>
      <c r="L118" s="152"/>
      <c r="M118" s="152"/>
      <c r="N118" s="152"/>
      <c r="O118" s="152"/>
      <c r="P118" s="152">
        <v>4</v>
      </c>
      <c r="Q118" s="152"/>
      <c r="R118" s="152"/>
      <c r="S118" s="4">
        <v>3</v>
      </c>
      <c r="T118" s="152">
        <v>3</v>
      </c>
      <c r="U118" s="152"/>
      <c r="V118" s="152"/>
      <c r="W118" s="152"/>
      <c r="X118" s="152"/>
      <c r="Y118" s="152">
        <v>4</v>
      </c>
      <c r="Z118" s="152"/>
      <c r="AA118" s="152"/>
      <c r="AB118" s="152"/>
      <c r="AC118" s="152"/>
      <c r="AD118" s="155"/>
      <c r="AE118" s="150">
        <f t="shared" si="2"/>
        <v>1</v>
      </c>
    </row>
    <row r="119" spans="1:31" ht="12.75">
      <c r="A119" s="9" t="s">
        <v>75</v>
      </c>
      <c r="B119" s="3" t="s">
        <v>28</v>
      </c>
      <c r="C119" s="4"/>
      <c r="D119" s="4"/>
      <c r="E119" s="4"/>
      <c r="F119" s="4">
        <v>1</v>
      </c>
      <c r="G119" s="4"/>
      <c r="H119" s="4"/>
      <c r="I119" s="4"/>
      <c r="J119" s="152"/>
      <c r="K119" s="152"/>
      <c r="L119" s="152"/>
      <c r="M119" s="152"/>
      <c r="N119" s="152"/>
      <c r="O119" s="152"/>
      <c r="P119" s="152"/>
      <c r="Q119" s="152"/>
      <c r="R119" s="152"/>
      <c r="S119" s="4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5"/>
      <c r="AE119" s="150">
        <f t="shared" si="2"/>
        <v>1</v>
      </c>
    </row>
    <row r="120" spans="1:31" ht="12.75">
      <c r="A120" s="9" t="s">
        <v>77</v>
      </c>
      <c r="B120" s="3" t="s">
        <v>91</v>
      </c>
      <c r="C120" s="4"/>
      <c r="D120" s="4"/>
      <c r="E120" s="4"/>
      <c r="F120" s="4"/>
      <c r="G120" s="4"/>
      <c r="H120" s="4"/>
      <c r="I120" s="4"/>
      <c r="J120" s="152"/>
      <c r="K120" s="152"/>
      <c r="L120" s="152"/>
      <c r="M120" s="152"/>
      <c r="N120" s="152"/>
      <c r="O120" s="152"/>
      <c r="P120" s="152"/>
      <c r="Q120" s="152"/>
      <c r="R120" s="152"/>
      <c r="S120" s="4">
        <v>5</v>
      </c>
      <c r="T120" s="152">
        <v>4</v>
      </c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5"/>
      <c r="AE120" s="150">
        <f t="shared" si="2"/>
        <v>0</v>
      </c>
    </row>
    <row r="121" spans="1:31" ht="12.75">
      <c r="A121" s="9" t="s">
        <v>77</v>
      </c>
      <c r="B121" s="3" t="s">
        <v>223</v>
      </c>
      <c r="C121" s="4"/>
      <c r="D121" s="4"/>
      <c r="E121" s="4"/>
      <c r="F121" s="4"/>
      <c r="G121" s="4"/>
      <c r="H121" s="4"/>
      <c r="I121" s="4"/>
      <c r="J121" s="152">
        <v>4</v>
      </c>
      <c r="K121" s="152"/>
      <c r="L121" s="152"/>
      <c r="M121" s="152"/>
      <c r="N121" s="152"/>
      <c r="O121" s="152"/>
      <c r="P121" s="152">
        <v>5</v>
      </c>
      <c r="Q121" s="152"/>
      <c r="R121" s="152"/>
      <c r="S121" s="4"/>
      <c r="T121" s="152"/>
      <c r="U121" s="152"/>
      <c r="V121" s="152"/>
      <c r="W121" s="152"/>
      <c r="X121" s="152"/>
      <c r="Y121" s="152">
        <v>5</v>
      </c>
      <c r="Z121" s="152"/>
      <c r="AA121" s="152"/>
      <c r="AB121" s="152"/>
      <c r="AC121" s="152"/>
      <c r="AD121" s="155"/>
      <c r="AE121" s="150">
        <f t="shared" si="2"/>
        <v>0</v>
      </c>
    </row>
    <row r="122" spans="1:31" ht="12.75">
      <c r="A122" s="9" t="s">
        <v>77</v>
      </c>
      <c r="B122" s="3" t="s">
        <v>89</v>
      </c>
      <c r="C122" s="4"/>
      <c r="D122" s="4"/>
      <c r="E122" s="4"/>
      <c r="F122" s="4"/>
      <c r="G122" s="4"/>
      <c r="H122" s="4"/>
      <c r="I122" s="4"/>
      <c r="J122" s="152"/>
      <c r="K122" s="152"/>
      <c r="L122" s="152"/>
      <c r="M122" s="152"/>
      <c r="N122" s="152"/>
      <c r="O122" s="152"/>
      <c r="P122" s="152"/>
      <c r="Q122" s="152">
        <v>3</v>
      </c>
      <c r="R122" s="152"/>
      <c r="S122" s="4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5"/>
      <c r="AE122" s="150">
        <f t="shared" si="2"/>
        <v>0</v>
      </c>
    </row>
    <row r="123" spans="1:31" ht="12.75">
      <c r="A123" s="9" t="s">
        <v>77</v>
      </c>
      <c r="B123" s="3" t="s">
        <v>92</v>
      </c>
      <c r="C123" s="4"/>
      <c r="D123" s="4"/>
      <c r="E123" s="4"/>
      <c r="F123" s="4"/>
      <c r="G123" s="4"/>
      <c r="H123" s="4"/>
      <c r="I123" s="4"/>
      <c r="J123" s="152"/>
      <c r="K123" s="152"/>
      <c r="L123" s="152"/>
      <c r="M123" s="152"/>
      <c r="N123" s="152">
        <v>3</v>
      </c>
      <c r="O123" s="152"/>
      <c r="P123" s="152"/>
      <c r="Q123" s="152"/>
      <c r="R123" s="152"/>
      <c r="S123" s="4"/>
      <c r="T123" s="152"/>
      <c r="U123" s="152"/>
      <c r="V123" s="152"/>
      <c r="W123" s="152">
        <v>3</v>
      </c>
      <c r="X123" s="152"/>
      <c r="Y123" s="152"/>
      <c r="Z123" s="152"/>
      <c r="AA123" s="152"/>
      <c r="AB123" s="152"/>
      <c r="AC123" s="152"/>
      <c r="AD123" s="155"/>
      <c r="AE123" s="150">
        <f t="shared" si="2"/>
        <v>0</v>
      </c>
    </row>
    <row r="124" spans="1:31" ht="13.5" thickBot="1">
      <c r="A124" s="27"/>
      <c r="B124" s="12" t="s">
        <v>1099</v>
      </c>
      <c r="C124" s="40">
        <v>7</v>
      </c>
      <c r="D124" s="40">
        <v>6</v>
      </c>
      <c r="E124" s="40">
        <v>5</v>
      </c>
      <c r="F124" s="40">
        <v>5</v>
      </c>
      <c r="G124" s="40">
        <v>5</v>
      </c>
      <c r="H124" s="40">
        <v>5</v>
      </c>
      <c r="I124" s="40">
        <v>6</v>
      </c>
      <c r="J124" s="40">
        <v>2</v>
      </c>
      <c r="K124" s="40">
        <v>1</v>
      </c>
      <c r="L124" s="40">
        <v>3</v>
      </c>
      <c r="M124" s="40">
        <v>2</v>
      </c>
      <c r="N124" s="40">
        <v>4</v>
      </c>
      <c r="O124" s="40">
        <v>4</v>
      </c>
      <c r="P124" s="40">
        <v>3</v>
      </c>
      <c r="Q124" s="40">
        <v>3</v>
      </c>
      <c r="R124" s="40">
        <v>1</v>
      </c>
      <c r="S124" s="40">
        <v>3</v>
      </c>
      <c r="T124" s="40">
        <v>3</v>
      </c>
      <c r="U124" s="40">
        <v>4</v>
      </c>
      <c r="V124" s="40">
        <v>4</v>
      </c>
      <c r="W124" s="40">
        <v>4</v>
      </c>
      <c r="X124" s="40"/>
      <c r="Y124" s="40">
        <v>2</v>
      </c>
      <c r="Z124" s="40">
        <v>3</v>
      </c>
      <c r="AA124" s="40">
        <v>5</v>
      </c>
      <c r="AB124" s="40">
        <v>4</v>
      </c>
      <c r="AC124" s="40">
        <v>2</v>
      </c>
      <c r="AD124" s="149">
        <v>2</v>
      </c>
      <c r="AE124" s="156"/>
    </row>
  </sheetData>
  <mergeCells count="2">
    <mergeCell ref="A1:AF1"/>
    <mergeCell ref="AH3:AJ3"/>
  </mergeCells>
  <printOptions/>
  <pageMargins left="0.75" right="0.75" top="1" bottom="1" header="0.4921259845" footer="0.4921259845"/>
  <pageSetup horizontalDpi="240" verticalDpi="24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T70"/>
  <sheetViews>
    <sheetView workbookViewId="0" topLeftCell="A1">
      <selection activeCell="M1" sqref="M1"/>
    </sheetView>
  </sheetViews>
  <sheetFormatPr defaultColWidth="9.00390625" defaultRowHeight="12.75"/>
  <cols>
    <col min="1" max="1" width="5.875" style="63" customWidth="1"/>
    <col min="2" max="2" width="15.00390625" style="63" bestFit="1" customWidth="1"/>
    <col min="3" max="3" width="7.125" style="63" bestFit="1" customWidth="1"/>
    <col min="4" max="4" width="9.375" style="63" customWidth="1"/>
    <col min="5" max="5" width="9.125" style="63" customWidth="1"/>
    <col min="6" max="6" width="9.75390625" style="63" customWidth="1"/>
    <col min="7" max="13" width="9.125" style="63" customWidth="1"/>
    <col min="14" max="14" width="3.875" style="63" customWidth="1"/>
    <col min="15" max="15" width="16.25390625" style="63" customWidth="1"/>
    <col min="16" max="17" width="9.125" style="63" customWidth="1"/>
    <col min="18" max="18" width="13.25390625" style="63" customWidth="1"/>
    <col min="19" max="19" width="8.875" style="63" customWidth="1"/>
    <col min="20" max="20" width="8.375" style="63" customWidth="1"/>
    <col min="21" max="21" width="6.25390625" style="63" customWidth="1"/>
    <col min="22" max="22" width="8.375" style="63" customWidth="1"/>
    <col min="23" max="23" width="6.25390625" style="63" customWidth="1"/>
    <col min="24" max="24" width="8.375" style="63" customWidth="1"/>
    <col min="25" max="25" width="6.25390625" style="63" customWidth="1"/>
    <col min="26" max="26" width="10.25390625" style="63" customWidth="1"/>
    <col min="27" max="27" width="10.125" style="63" customWidth="1"/>
    <col min="28" max="29" width="9.125" style="63" customWidth="1"/>
    <col min="30" max="30" width="14.25390625" style="63" customWidth="1"/>
    <col min="31" max="31" width="9.125" style="63" customWidth="1"/>
    <col min="32" max="32" width="9.125" style="390" customWidth="1"/>
    <col min="33" max="33" width="4.75390625" style="165" customWidth="1"/>
    <col min="34" max="34" width="11.875" style="165" bestFit="1" customWidth="1"/>
    <col min="35" max="38" width="6.625" style="165" bestFit="1" customWidth="1"/>
    <col min="39" max="39" width="9.375" style="165" bestFit="1" customWidth="1"/>
    <col min="40" max="43" width="6.625" style="165" bestFit="1" customWidth="1"/>
    <col min="44" max="44" width="9.125" style="63" customWidth="1"/>
    <col min="45" max="45" width="4.75390625" style="63" customWidth="1"/>
    <col min="46" max="46" width="15.00390625" style="63" customWidth="1"/>
    <col min="47" max="52" width="5.625" style="63" customWidth="1"/>
    <col min="53" max="53" width="6.875" style="63" customWidth="1"/>
    <col min="54" max="54" width="5.625" style="63" customWidth="1"/>
    <col min="55" max="55" width="6.625" style="63" customWidth="1"/>
    <col min="56" max="56" width="5.625" style="63" customWidth="1"/>
    <col min="57" max="57" width="6.875" style="63" customWidth="1"/>
    <col min="58" max="58" width="9.875" style="63" bestFit="1" customWidth="1"/>
    <col min="59" max="64" width="5.625" style="63" bestFit="1" customWidth="1"/>
    <col min="65" max="65" width="6.875" style="63" bestFit="1" customWidth="1"/>
    <col min="66" max="66" width="5.625" style="63" bestFit="1" customWidth="1"/>
    <col min="67" max="67" width="6.625" style="63" bestFit="1" customWidth="1"/>
    <col min="68" max="68" width="5.625" style="63" bestFit="1" customWidth="1"/>
    <col min="69" max="69" width="6.875" style="63" bestFit="1" customWidth="1"/>
    <col min="70" max="70" width="9.125" style="63" customWidth="1"/>
    <col min="71" max="71" width="4.75390625" style="63" customWidth="1"/>
    <col min="72" max="72" width="13.75390625" style="63" customWidth="1"/>
    <col min="73" max="74" width="9.125" style="63" customWidth="1"/>
    <col min="75" max="75" width="4.75390625" style="63" customWidth="1"/>
    <col min="76" max="76" width="11.875" style="63" customWidth="1"/>
    <col min="77" max="77" width="6.625" style="63" customWidth="1"/>
    <col min="78" max="78" width="11.875" style="63" customWidth="1"/>
    <col min="79" max="79" width="7.00390625" style="63" customWidth="1"/>
    <col min="80" max="80" width="9.125" style="63" customWidth="1"/>
    <col min="81" max="81" width="4.75390625" style="63" customWidth="1"/>
    <col min="82" max="82" width="18.125" style="63" customWidth="1"/>
    <col min="83" max="83" width="6.00390625" style="63" customWidth="1"/>
    <col min="84" max="86" width="5.625" style="63" customWidth="1"/>
    <col min="87" max="88" width="6.00390625" style="63" customWidth="1"/>
    <col min="89" max="89" width="5.625" style="63" customWidth="1"/>
    <col min="90" max="90" width="6.00390625" style="63" customWidth="1"/>
    <col min="91" max="92" width="5.625" style="63" customWidth="1"/>
    <col min="93" max="93" width="6.875" style="63" customWidth="1"/>
    <col min="94" max="95" width="7.75390625" style="63" customWidth="1"/>
    <col min="96" max="96" width="11.375" style="63" customWidth="1"/>
    <col min="97" max="97" width="8.75390625" style="63" customWidth="1"/>
    <col min="98" max="98" width="7.25390625" style="63" customWidth="1"/>
    <col min="99" max="99" width="17.125" style="63" bestFit="1" customWidth="1"/>
    <col min="100" max="100" width="6.00390625" style="63" bestFit="1" customWidth="1"/>
    <col min="101" max="109" width="5.625" style="63" bestFit="1" customWidth="1"/>
    <col min="110" max="110" width="6.875" style="63" bestFit="1" customWidth="1"/>
    <col min="111" max="112" width="7.75390625" style="63" customWidth="1"/>
    <col min="113" max="113" width="11.375" style="63" bestFit="1" customWidth="1"/>
    <col min="114" max="114" width="8.75390625" style="63" bestFit="1" customWidth="1"/>
    <col min="115" max="115" width="7.25390625" style="63" bestFit="1" customWidth="1"/>
    <col min="116" max="116" width="9.125" style="63" customWidth="1"/>
    <col min="117" max="117" width="4.75390625" style="63" customWidth="1"/>
    <col min="118" max="118" width="12.625" style="63" bestFit="1" customWidth="1"/>
    <col min="119" max="119" width="6.625" style="63" bestFit="1" customWidth="1"/>
    <col min="120" max="120" width="9.75390625" style="63" bestFit="1" customWidth="1"/>
    <col min="121" max="121" width="10.75390625" style="63" bestFit="1" customWidth="1"/>
    <col min="122" max="122" width="6.625" style="63" bestFit="1" customWidth="1"/>
    <col min="123" max="123" width="9.75390625" style="63" bestFit="1" customWidth="1"/>
    <col min="124" max="124" width="9.125" style="63" customWidth="1"/>
    <col min="125" max="125" width="4.75390625" style="63" customWidth="1"/>
    <col min="126" max="126" width="11.25390625" style="63" bestFit="1" customWidth="1"/>
    <col min="127" max="127" width="6.625" style="63" bestFit="1" customWidth="1"/>
    <col min="128" max="128" width="9.75390625" style="63" bestFit="1" customWidth="1"/>
    <col min="129" max="129" width="10.875" style="63" bestFit="1" customWidth="1"/>
    <col min="130" max="130" width="6.625" style="63" bestFit="1" customWidth="1"/>
    <col min="131" max="131" width="9.75390625" style="63" bestFit="1" customWidth="1"/>
    <col min="132" max="132" width="9.125" style="63" customWidth="1"/>
    <col min="133" max="133" width="4.75390625" style="63" customWidth="1"/>
    <col min="134" max="134" width="11.25390625" style="63" bestFit="1" customWidth="1"/>
    <col min="135" max="135" width="6.625" style="63" bestFit="1" customWidth="1"/>
    <col min="136" max="136" width="9.75390625" style="63" bestFit="1" customWidth="1"/>
    <col min="137" max="137" width="9.125" style="63" customWidth="1"/>
    <col min="138" max="138" width="4.75390625" style="63" customWidth="1"/>
    <col min="139" max="139" width="16.875" style="66" bestFit="1" customWidth="1"/>
    <col min="140" max="140" width="12.625" style="63" bestFit="1" customWidth="1"/>
    <col min="141" max="141" width="8.625" style="63" bestFit="1" customWidth="1"/>
    <col min="142" max="142" width="15.75390625" style="63" bestFit="1" customWidth="1"/>
    <col min="143" max="143" width="10.625" style="388" bestFit="1" customWidth="1"/>
    <col min="144" max="144" width="10.625" style="63" bestFit="1" customWidth="1"/>
    <col min="145" max="145" width="5.875" style="63" bestFit="1" customWidth="1"/>
    <col min="146" max="146" width="8.375" style="63" bestFit="1" customWidth="1"/>
    <col min="147" max="147" width="4.00390625" style="63" bestFit="1" customWidth="1"/>
    <col min="148" max="148" width="9.375" style="63" bestFit="1" customWidth="1"/>
    <col min="149" max="149" width="12.25390625" style="63" bestFit="1" customWidth="1"/>
    <col min="150" max="150" width="14.375" style="67" bestFit="1" customWidth="1"/>
    <col min="151" max="16384" width="9.125" style="63" customWidth="1"/>
  </cols>
  <sheetData>
    <row r="1" spans="1:150" ht="16.5" thickBot="1">
      <c r="A1" s="97" t="s">
        <v>1108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  <c r="N1" s="28" t="s">
        <v>202</v>
      </c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9"/>
      <c r="AF1" s="250"/>
      <c r="AG1" s="125" t="s">
        <v>1106</v>
      </c>
      <c r="AH1" s="183"/>
      <c r="AI1" s="183"/>
      <c r="AJ1" s="183"/>
      <c r="AK1" s="183"/>
      <c r="AL1" s="183"/>
      <c r="AM1" s="183"/>
      <c r="AN1" s="183"/>
      <c r="AO1" s="183"/>
      <c r="AP1" s="183"/>
      <c r="AQ1" s="184"/>
      <c r="AS1" s="234" t="s">
        <v>213</v>
      </c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  <c r="BQ1" s="352"/>
      <c r="BS1" s="97" t="s">
        <v>319</v>
      </c>
      <c r="BT1" s="102"/>
      <c r="BU1" s="103"/>
      <c r="BW1" s="28" t="s">
        <v>360</v>
      </c>
      <c r="BX1" s="247"/>
      <c r="BY1" s="247"/>
      <c r="BZ1" s="247"/>
      <c r="CA1" s="249"/>
      <c r="CC1" s="234" t="s">
        <v>442</v>
      </c>
      <c r="CD1" s="351"/>
      <c r="CE1" s="351"/>
      <c r="CF1" s="351"/>
      <c r="CG1" s="351"/>
      <c r="CH1" s="351"/>
      <c r="CI1" s="351"/>
      <c r="CJ1" s="351"/>
      <c r="CK1" s="351"/>
      <c r="CL1" s="351"/>
      <c r="CM1" s="351"/>
      <c r="CN1" s="351"/>
      <c r="CO1" s="351"/>
      <c r="CP1" s="351"/>
      <c r="CQ1" s="351"/>
      <c r="CR1" s="351"/>
      <c r="CS1" s="351"/>
      <c r="CT1" s="351"/>
      <c r="CU1" s="351"/>
      <c r="CV1" s="351"/>
      <c r="CW1" s="351"/>
      <c r="CX1" s="351"/>
      <c r="CY1" s="351"/>
      <c r="CZ1" s="351"/>
      <c r="DA1" s="351"/>
      <c r="DB1" s="351"/>
      <c r="DC1" s="351"/>
      <c r="DD1" s="351"/>
      <c r="DE1" s="351"/>
      <c r="DF1" s="351"/>
      <c r="DG1" s="351"/>
      <c r="DH1" s="351"/>
      <c r="DI1" s="351"/>
      <c r="DJ1" s="351"/>
      <c r="DK1" s="352"/>
      <c r="DM1" s="125" t="s">
        <v>788</v>
      </c>
      <c r="DN1" s="183"/>
      <c r="DO1" s="183"/>
      <c r="DP1" s="183"/>
      <c r="DQ1" s="247"/>
      <c r="DR1" s="247"/>
      <c r="DS1" s="249"/>
      <c r="DU1" s="28" t="s">
        <v>804</v>
      </c>
      <c r="DV1" s="247"/>
      <c r="DW1" s="247"/>
      <c r="DX1" s="247"/>
      <c r="DY1" s="247"/>
      <c r="DZ1" s="247"/>
      <c r="EA1" s="249"/>
      <c r="EC1" s="28" t="s">
        <v>805</v>
      </c>
      <c r="ED1" s="247"/>
      <c r="EE1" s="247"/>
      <c r="EF1" s="249"/>
      <c r="EH1" s="28" t="s">
        <v>817</v>
      </c>
      <c r="EI1" s="353"/>
      <c r="EJ1" s="247"/>
      <c r="EK1" s="247"/>
      <c r="EL1" s="247"/>
      <c r="EM1" s="354"/>
      <c r="EN1" s="247"/>
      <c r="EO1" s="247"/>
      <c r="EP1" s="247"/>
      <c r="EQ1" s="247"/>
      <c r="ER1" s="247"/>
      <c r="ES1" s="247"/>
      <c r="ET1" s="355"/>
    </row>
    <row r="2" spans="1:150" ht="12.75">
      <c r="A2" s="246" t="s">
        <v>147</v>
      </c>
      <c r="B2" s="245" t="s">
        <v>136</v>
      </c>
      <c r="C2" s="245" t="s">
        <v>139</v>
      </c>
      <c r="D2" s="245" t="s">
        <v>138</v>
      </c>
      <c r="E2" s="245" t="s">
        <v>137</v>
      </c>
      <c r="F2" s="245" t="s">
        <v>140</v>
      </c>
      <c r="G2" s="245" t="s">
        <v>141</v>
      </c>
      <c r="H2" s="245" t="s">
        <v>142</v>
      </c>
      <c r="I2" s="245" t="s">
        <v>143</v>
      </c>
      <c r="J2" s="245" t="s">
        <v>144</v>
      </c>
      <c r="K2" s="245" t="s">
        <v>145</v>
      </c>
      <c r="L2" s="240" t="s">
        <v>146</v>
      </c>
      <c r="N2" s="241" t="s">
        <v>189</v>
      </c>
      <c r="O2" s="243" t="s">
        <v>188</v>
      </c>
      <c r="P2" s="237" t="s">
        <v>179</v>
      </c>
      <c r="Q2" s="237"/>
      <c r="R2" s="237" t="s">
        <v>180</v>
      </c>
      <c r="S2" s="237"/>
      <c r="T2" s="237" t="s">
        <v>181</v>
      </c>
      <c r="U2" s="237"/>
      <c r="V2" s="237" t="s">
        <v>182</v>
      </c>
      <c r="W2" s="237"/>
      <c r="X2" s="237" t="s">
        <v>183</v>
      </c>
      <c r="Y2" s="237"/>
      <c r="Z2" s="236" t="s">
        <v>184</v>
      </c>
      <c r="AA2" s="236"/>
      <c r="AB2" s="237" t="s">
        <v>185</v>
      </c>
      <c r="AC2" s="237"/>
      <c r="AD2" s="42" t="s">
        <v>186</v>
      </c>
      <c r="AE2" s="238" t="s">
        <v>187</v>
      </c>
      <c r="AF2" s="161"/>
      <c r="AG2" s="169" t="s">
        <v>658</v>
      </c>
      <c r="AH2" s="178"/>
      <c r="AI2" s="178"/>
      <c r="AJ2" s="171" t="s">
        <v>109</v>
      </c>
      <c r="AK2" s="171" t="s">
        <v>48</v>
      </c>
      <c r="AL2" s="172" t="s">
        <v>49</v>
      </c>
      <c r="AM2" s="170" t="s">
        <v>800</v>
      </c>
      <c r="AN2" s="170"/>
      <c r="AO2" s="171" t="s">
        <v>109</v>
      </c>
      <c r="AP2" s="171" t="s">
        <v>48</v>
      </c>
      <c r="AQ2" s="172" t="s">
        <v>49</v>
      </c>
      <c r="AS2" s="109" t="s">
        <v>15</v>
      </c>
      <c r="AT2" s="52"/>
      <c r="AU2" s="356" t="s">
        <v>214</v>
      </c>
      <c r="AV2" s="357"/>
      <c r="AW2" s="357"/>
      <c r="AX2" s="357"/>
      <c r="AY2" s="357"/>
      <c r="AZ2" s="357"/>
      <c r="BA2" s="358" t="s">
        <v>215</v>
      </c>
      <c r="BB2" s="357" t="s">
        <v>216</v>
      </c>
      <c r="BC2" s="357"/>
      <c r="BD2" s="358" t="s">
        <v>217</v>
      </c>
      <c r="BE2" s="359" t="s">
        <v>215</v>
      </c>
      <c r="BF2" s="126" t="s">
        <v>41</v>
      </c>
      <c r="BG2" s="357" t="s">
        <v>214</v>
      </c>
      <c r="BH2" s="357"/>
      <c r="BI2" s="357"/>
      <c r="BJ2" s="357"/>
      <c r="BK2" s="357"/>
      <c r="BL2" s="357"/>
      <c r="BM2" s="360" t="s">
        <v>215</v>
      </c>
      <c r="BN2" s="357" t="s">
        <v>216</v>
      </c>
      <c r="BO2" s="357"/>
      <c r="BP2" s="358" t="s">
        <v>217</v>
      </c>
      <c r="BQ2" s="359" t="s">
        <v>215</v>
      </c>
      <c r="BS2" s="6" t="s">
        <v>15</v>
      </c>
      <c r="BT2" s="253"/>
      <c r="BU2" s="255"/>
      <c r="BW2" s="14" t="s">
        <v>361</v>
      </c>
      <c r="BX2" s="22"/>
      <c r="BY2" s="22"/>
      <c r="BZ2" s="14" t="s">
        <v>362</v>
      </c>
      <c r="CA2" s="255"/>
      <c r="CC2" s="43" t="s">
        <v>15</v>
      </c>
      <c r="CD2" s="358" t="s">
        <v>432</v>
      </c>
      <c r="CE2" s="358" t="s">
        <v>431</v>
      </c>
      <c r="CF2" s="361" t="s">
        <v>433</v>
      </c>
      <c r="CG2" s="362"/>
      <c r="CH2" s="362"/>
      <c r="CI2" s="362"/>
      <c r="CJ2" s="362"/>
      <c r="CK2" s="362"/>
      <c r="CL2" s="362"/>
      <c r="CM2" s="362"/>
      <c r="CN2" s="356"/>
      <c r="CO2" s="358" t="s">
        <v>215</v>
      </c>
      <c r="CP2" s="361" t="s">
        <v>434</v>
      </c>
      <c r="CQ2" s="356"/>
      <c r="CR2" s="358" t="s">
        <v>435</v>
      </c>
      <c r="CS2" s="358" t="s">
        <v>436</v>
      </c>
      <c r="CT2" s="86" t="s">
        <v>215</v>
      </c>
      <c r="CU2" s="126" t="s">
        <v>41</v>
      </c>
      <c r="CV2" s="358" t="s">
        <v>431</v>
      </c>
      <c r="CW2" s="363" t="s">
        <v>433</v>
      </c>
      <c r="CX2" s="364"/>
      <c r="CY2" s="364"/>
      <c r="CZ2" s="364"/>
      <c r="DA2" s="364"/>
      <c r="DB2" s="364"/>
      <c r="DC2" s="364"/>
      <c r="DD2" s="364"/>
      <c r="DE2" s="365"/>
      <c r="DF2" s="358" t="s">
        <v>215</v>
      </c>
      <c r="DG2" s="361" t="s">
        <v>434</v>
      </c>
      <c r="DH2" s="356"/>
      <c r="DI2" s="358" t="s">
        <v>435</v>
      </c>
      <c r="DJ2" s="358" t="s">
        <v>436</v>
      </c>
      <c r="DK2" s="86" t="s">
        <v>215</v>
      </c>
      <c r="DM2" s="235" t="s">
        <v>15</v>
      </c>
      <c r="DN2" s="366"/>
      <c r="DO2" s="366"/>
      <c r="DP2" s="367"/>
      <c r="DQ2" s="14" t="s">
        <v>41</v>
      </c>
      <c r="DR2" s="253"/>
      <c r="DS2" s="255"/>
      <c r="DU2" s="14" t="s">
        <v>658</v>
      </c>
      <c r="DV2" s="253"/>
      <c r="DW2" s="253"/>
      <c r="DX2" s="255"/>
      <c r="DY2" s="14" t="s">
        <v>800</v>
      </c>
      <c r="DZ2" s="253"/>
      <c r="EA2" s="255"/>
      <c r="EB2" s="190"/>
      <c r="EC2" s="14" t="s">
        <v>15</v>
      </c>
      <c r="ED2" s="253"/>
      <c r="EE2" s="253"/>
      <c r="EF2" s="255"/>
      <c r="EH2" s="135" t="s">
        <v>800</v>
      </c>
      <c r="EI2" s="368"/>
      <c r="EJ2" s="136" t="s">
        <v>818</v>
      </c>
      <c r="EK2" s="136" t="s">
        <v>819</v>
      </c>
      <c r="EL2" s="136" t="s">
        <v>820</v>
      </c>
      <c r="EM2" s="137" t="s">
        <v>146</v>
      </c>
      <c r="EN2" s="136" t="s">
        <v>821</v>
      </c>
      <c r="EO2" s="136" t="s">
        <v>822</v>
      </c>
      <c r="EP2" s="136" t="s">
        <v>823</v>
      </c>
      <c r="EQ2" s="136" t="s">
        <v>824</v>
      </c>
      <c r="ER2" s="136" t="s">
        <v>825</v>
      </c>
      <c r="ES2" s="136" t="s">
        <v>826</v>
      </c>
      <c r="ET2" s="138" t="s">
        <v>827</v>
      </c>
    </row>
    <row r="3" spans="1:150" ht="12.75">
      <c r="A3" s="369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8"/>
      <c r="N3" s="242"/>
      <c r="O3" s="244"/>
      <c r="P3" s="41" t="s">
        <v>139</v>
      </c>
      <c r="Q3" s="41" t="s">
        <v>189</v>
      </c>
      <c r="R3" s="41" t="s">
        <v>187</v>
      </c>
      <c r="S3" s="41" t="s">
        <v>189</v>
      </c>
      <c r="T3" s="41" t="s">
        <v>139</v>
      </c>
      <c r="U3" s="41" t="s">
        <v>189</v>
      </c>
      <c r="V3" s="41" t="s">
        <v>139</v>
      </c>
      <c r="W3" s="41" t="s">
        <v>189</v>
      </c>
      <c r="X3" s="41" t="s">
        <v>139</v>
      </c>
      <c r="Y3" s="41" t="s">
        <v>189</v>
      </c>
      <c r="Z3" s="41" t="s">
        <v>139</v>
      </c>
      <c r="AA3" s="41" t="s">
        <v>189</v>
      </c>
      <c r="AB3" s="41" t="s">
        <v>139</v>
      </c>
      <c r="AC3" s="41" t="s">
        <v>189</v>
      </c>
      <c r="AD3" s="41" t="s">
        <v>166</v>
      </c>
      <c r="AE3" s="239"/>
      <c r="AF3" s="161"/>
      <c r="AG3" s="179" t="s">
        <v>10</v>
      </c>
      <c r="AH3" s="166" t="s">
        <v>363</v>
      </c>
      <c r="AI3" s="168">
        <v>20.107</v>
      </c>
      <c r="AJ3" s="168">
        <v>8.883</v>
      </c>
      <c r="AK3" s="168">
        <v>20.107</v>
      </c>
      <c r="AL3" s="173">
        <v>19.866</v>
      </c>
      <c r="AM3" s="176" t="s">
        <v>363</v>
      </c>
      <c r="AN3" s="167">
        <v>25.778</v>
      </c>
      <c r="AO3" s="167">
        <v>12.778</v>
      </c>
      <c r="AP3" s="167">
        <v>23.554</v>
      </c>
      <c r="AQ3" s="173">
        <v>25.778</v>
      </c>
      <c r="AS3" s="107" t="s">
        <v>10</v>
      </c>
      <c r="AT3" s="108" t="s">
        <v>148</v>
      </c>
      <c r="AU3" s="143">
        <v>18.62</v>
      </c>
      <c r="AV3" s="143">
        <v>18.62</v>
      </c>
      <c r="AW3" s="143">
        <v>19.23</v>
      </c>
      <c r="AX3" s="143">
        <v>19.28</v>
      </c>
      <c r="AY3" s="143">
        <v>19.5</v>
      </c>
      <c r="AZ3" s="143">
        <v>20.22</v>
      </c>
      <c r="BA3" s="143">
        <f>SUM(AU3:AZ3)</f>
        <v>115.47</v>
      </c>
      <c r="BB3" s="143">
        <v>62.89</v>
      </c>
      <c r="BC3" s="46" t="s">
        <v>218</v>
      </c>
      <c r="BD3" s="143">
        <v>27.07</v>
      </c>
      <c r="BE3" s="54">
        <f>SUM(BA3,BD3,BB3)</f>
        <v>205.43</v>
      </c>
      <c r="BF3" s="53" t="s">
        <v>154</v>
      </c>
      <c r="BG3" s="143">
        <v>23.57</v>
      </c>
      <c r="BH3" s="143">
        <v>24.03</v>
      </c>
      <c r="BI3" s="143">
        <v>24.36</v>
      </c>
      <c r="BJ3" s="143">
        <v>24.99</v>
      </c>
      <c r="BK3" s="143">
        <v>26.42</v>
      </c>
      <c r="BL3" s="143">
        <v>28.16</v>
      </c>
      <c r="BM3" s="143">
        <v>146.1</v>
      </c>
      <c r="BN3" s="143">
        <v>79.23</v>
      </c>
      <c r="BO3" s="46">
        <v>84.87</v>
      </c>
      <c r="BP3" s="143">
        <v>37.04</v>
      </c>
      <c r="BQ3" s="54">
        <v>262.37</v>
      </c>
      <c r="BS3" s="70" t="s">
        <v>10</v>
      </c>
      <c r="BT3" s="68" t="s">
        <v>309</v>
      </c>
      <c r="BU3" s="61" t="s">
        <v>310</v>
      </c>
      <c r="BW3" s="34" t="s">
        <v>10</v>
      </c>
      <c r="BX3" s="68" t="s">
        <v>27</v>
      </c>
      <c r="BY3" s="81">
        <v>21.206</v>
      </c>
      <c r="BZ3" s="82" t="s">
        <v>363</v>
      </c>
      <c r="CA3" s="61">
        <v>20.546</v>
      </c>
      <c r="CC3" s="34" t="s">
        <v>10</v>
      </c>
      <c r="CD3" s="87" t="s">
        <v>110</v>
      </c>
      <c r="CE3" s="124" t="s">
        <v>295</v>
      </c>
      <c r="CF3" s="143">
        <v>16.72</v>
      </c>
      <c r="CG3" s="143">
        <v>17.46</v>
      </c>
      <c r="CH3" s="143">
        <v>17.56</v>
      </c>
      <c r="CI3" s="143">
        <v>18.06</v>
      </c>
      <c r="CJ3" s="143">
        <v>18.07</v>
      </c>
      <c r="CK3" s="143">
        <v>18.16</v>
      </c>
      <c r="CL3" s="46">
        <v>18.19</v>
      </c>
      <c r="CM3" s="46">
        <v>18.35</v>
      </c>
      <c r="CN3" s="46">
        <v>20.1</v>
      </c>
      <c r="CO3" s="143">
        <f aca="true" t="shared" si="0" ref="CO3:CO11">SUM(CF3:CK3)</f>
        <v>106.03</v>
      </c>
      <c r="CP3" s="143">
        <v>67.01</v>
      </c>
      <c r="CQ3" s="46" t="s">
        <v>39</v>
      </c>
      <c r="CR3" s="143">
        <v>25.77</v>
      </c>
      <c r="CS3" s="143">
        <v>24.94</v>
      </c>
      <c r="CT3" s="54">
        <f aca="true" t="shared" si="1" ref="CT3:CT8">SUM(CR3,CP3,CO3)</f>
        <v>198.81</v>
      </c>
      <c r="CU3" s="106" t="s">
        <v>437</v>
      </c>
      <c r="CV3" s="124" t="s">
        <v>422</v>
      </c>
      <c r="CW3" s="143">
        <v>18.22</v>
      </c>
      <c r="CX3" s="143">
        <v>18.45</v>
      </c>
      <c r="CY3" s="143">
        <v>18.81</v>
      </c>
      <c r="CZ3" s="143">
        <v>19.19</v>
      </c>
      <c r="DA3" s="143">
        <v>19.35</v>
      </c>
      <c r="DB3" s="143">
        <v>20</v>
      </c>
      <c r="DC3" s="46">
        <v>20.91</v>
      </c>
      <c r="DD3" s="46" t="s">
        <v>39</v>
      </c>
      <c r="DE3" s="46" t="s">
        <v>39</v>
      </c>
      <c r="DF3" s="143">
        <f aca="true" t="shared" si="2" ref="DF3:DF10">SUM(CW3:DB3)</f>
        <v>114.02000000000001</v>
      </c>
      <c r="DG3" s="143">
        <v>68.69</v>
      </c>
      <c r="DH3" s="46">
        <v>71.5</v>
      </c>
      <c r="DI3" s="143">
        <v>32.93</v>
      </c>
      <c r="DJ3" s="143">
        <v>30.06</v>
      </c>
      <c r="DK3" s="54">
        <f>SUM(DF3,DG3,DI3)</f>
        <v>215.64000000000001</v>
      </c>
      <c r="DM3" s="34" t="s">
        <v>10</v>
      </c>
      <c r="DN3" s="59" t="s">
        <v>371</v>
      </c>
      <c r="DO3" s="270">
        <v>15.068</v>
      </c>
      <c r="DP3" s="81" t="s">
        <v>761</v>
      </c>
      <c r="DQ3" s="62" t="s">
        <v>113</v>
      </c>
      <c r="DR3" s="270">
        <v>20.803</v>
      </c>
      <c r="DS3" s="79" t="s">
        <v>784</v>
      </c>
      <c r="DU3" s="34" t="s">
        <v>10</v>
      </c>
      <c r="DV3" s="59" t="s">
        <v>309</v>
      </c>
      <c r="DW3" s="270">
        <v>17.661</v>
      </c>
      <c r="DX3" s="79" t="s">
        <v>793</v>
      </c>
      <c r="DY3" s="62" t="s">
        <v>96</v>
      </c>
      <c r="DZ3" s="270">
        <v>21.85</v>
      </c>
      <c r="EA3" s="79" t="s">
        <v>801</v>
      </c>
      <c r="EC3" s="34" t="s">
        <v>10</v>
      </c>
      <c r="ED3" s="59" t="s">
        <v>118</v>
      </c>
      <c r="EE3" s="270">
        <v>15.385</v>
      </c>
      <c r="EF3" s="79" t="s">
        <v>806</v>
      </c>
      <c r="EH3" s="34" t="s">
        <v>10</v>
      </c>
      <c r="EI3" s="68" t="s">
        <v>367</v>
      </c>
      <c r="EJ3" s="370" t="s">
        <v>828</v>
      </c>
      <c r="EK3" s="370" t="s">
        <v>829</v>
      </c>
      <c r="EL3" s="370" t="s">
        <v>830</v>
      </c>
      <c r="EM3" s="370" t="s">
        <v>843</v>
      </c>
      <c r="EN3" s="370" t="s">
        <v>832</v>
      </c>
      <c r="EO3" s="370" t="s">
        <v>832</v>
      </c>
      <c r="EP3" s="370" t="s">
        <v>833</v>
      </c>
      <c r="EQ3" s="370" t="s">
        <v>833</v>
      </c>
      <c r="ER3" s="370" t="s">
        <v>833</v>
      </c>
      <c r="ES3" s="370" t="s">
        <v>833</v>
      </c>
      <c r="ET3" s="371" t="s">
        <v>833</v>
      </c>
    </row>
    <row r="4" spans="1:150" ht="13.5" thickBot="1">
      <c r="A4" s="369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8"/>
      <c r="N4" s="34" t="s">
        <v>10</v>
      </c>
      <c r="O4" s="68" t="s">
        <v>90</v>
      </c>
      <c r="P4" s="143">
        <v>30.14</v>
      </c>
      <c r="Q4" s="124" t="s">
        <v>16</v>
      </c>
      <c r="R4" s="124">
        <v>3</v>
      </c>
      <c r="S4" s="124" t="s">
        <v>10</v>
      </c>
      <c r="T4" s="143">
        <v>91.91</v>
      </c>
      <c r="U4" s="124" t="s">
        <v>10</v>
      </c>
      <c r="V4" s="124">
        <v>80</v>
      </c>
      <c r="W4" s="124" t="s">
        <v>10</v>
      </c>
      <c r="X4" s="143" t="s">
        <v>190</v>
      </c>
      <c r="Y4" s="124" t="s">
        <v>10</v>
      </c>
      <c r="Z4" s="143">
        <v>64</v>
      </c>
      <c r="AA4" s="124" t="s">
        <v>10</v>
      </c>
      <c r="AB4" s="143">
        <v>51.59</v>
      </c>
      <c r="AC4" s="124" t="s">
        <v>16</v>
      </c>
      <c r="AD4" s="124">
        <v>0</v>
      </c>
      <c r="AE4" s="61">
        <v>9</v>
      </c>
      <c r="AF4" s="164"/>
      <c r="AG4" s="179" t="s">
        <v>16</v>
      </c>
      <c r="AH4" s="166" t="s">
        <v>687</v>
      </c>
      <c r="AI4" s="168">
        <v>20.861</v>
      </c>
      <c r="AJ4" s="168">
        <v>12.106</v>
      </c>
      <c r="AK4" s="168">
        <v>20.861</v>
      </c>
      <c r="AL4" s="173">
        <v>19.721</v>
      </c>
      <c r="AM4" s="177" t="s">
        <v>92</v>
      </c>
      <c r="AN4" s="174">
        <v>34.477</v>
      </c>
      <c r="AO4" s="174">
        <v>19.815</v>
      </c>
      <c r="AP4" s="174">
        <v>34.477</v>
      </c>
      <c r="AQ4" s="175">
        <v>33.224</v>
      </c>
      <c r="AS4" s="34" t="s">
        <v>16</v>
      </c>
      <c r="AT4" s="68" t="s">
        <v>155</v>
      </c>
      <c r="AU4" s="143">
        <v>20.42</v>
      </c>
      <c r="AV4" s="143">
        <v>21.42</v>
      </c>
      <c r="AW4" s="143">
        <v>21.58</v>
      </c>
      <c r="AX4" s="143">
        <v>21.85</v>
      </c>
      <c r="AY4" s="143">
        <v>22.02</v>
      </c>
      <c r="AZ4" s="143">
        <v>22.94</v>
      </c>
      <c r="BA4" s="143">
        <f aca="true" t="shared" si="3" ref="BA4:BA12">SUM(AU4:AZ4)</f>
        <v>130.23000000000002</v>
      </c>
      <c r="BB4" s="143">
        <v>67.19</v>
      </c>
      <c r="BC4" s="46">
        <v>67.64</v>
      </c>
      <c r="BD4" s="143">
        <v>27.86</v>
      </c>
      <c r="BE4" s="54">
        <f>SUM(BA4,BD4,BB4)</f>
        <v>225.28000000000003</v>
      </c>
      <c r="BF4" s="293" t="s">
        <v>81</v>
      </c>
      <c r="BG4" s="143">
        <v>23.88</v>
      </c>
      <c r="BH4" s="143">
        <v>25.29</v>
      </c>
      <c r="BI4" s="143">
        <v>26.76</v>
      </c>
      <c r="BJ4" s="143">
        <v>28.16</v>
      </c>
      <c r="BK4" s="143">
        <v>30.45</v>
      </c>
      <c r="BL4" s="143">
        <v>31.43</v>
      </c>
      <c r="BM4" s="143">
        <f>SUM(BG4:BL4)</f>
        <v>165.97</v>
      </c>
      <c r="BN4" s="143">
        <v>80.64</v>
      </c>
      <c r="BO4" s="46">
        <v>91.22</v>
      </c>
      <c r="BP4" s="143">
        <v>36.33</v>
      </c>
      <c r="BQ4" s="54">
        <v>282.94</v>
      </c>
      <c r="BS4" s="70" t="s">
        <v>16</v>
      </c>
      <c r="BT4" s="69" t="s">
        <v>84</v>
      </c>
      <c r="BU4" s="54" t="s">
        <v>311</v>
      </c>
      <c r="BW4" s="34" t="s">
        <v>16</v>
      </c>
      <c r="BX4" s="68" t="s">
        <v>25</v>
      </c>
      <c r="BY4" s="81">
        <v>22.162</v>
      </c>
      <c r="BZ4" s="82" t="s">
        <v>366</v>
      </c>
      <c r="CA4" s="61">
        <v>41.439</v>
      </c>
      <c r="CC4" s="34" t="s">
        <v>16</v>
      </c>
      <c r="CD4" s="59" t="s">
        <v>119</v>
      </c>
      <c r="CE4" s="124" t="s">
        <v>291</v>
      </c>
      <c r="CF4" s="143">
        <v>16.75</v>
      </c>
      <c r="CG4" s="143">
        <v>17.94</v>
      </c>
      <c r="CH4" s="143">
        <v>18.22</v>
      </c>
      <c r="CI4" s="143">
        <v>18.34</v>
      </c>
      <c r="CJ4" s="143">
        <v>18.69</v>
      </c>
      <c r="CK4" s="143">
        <v>18.84</v>
      </c>
      <c r="CL4" s="46">
        <v>19.28</v>
      </c>
      <c r="CM4" s="46">
        <v>19.41</v>
      </c>
      <c r="CN4" s="46" t="s">
        <v>39</v>
      </c>
      <c r="CO4" s="143">
        <f t="shared" si="0"/>
        <v>108.78</v>
      </c>
      <c r="CP4" s="143">
        <v>60.37</v>
      </c>
      <c r="CQ4" s="46">
        <v>64.39</v>
      </c>
      <c r="CR4" s="143">
        <v>34.72</v>
      </c>
      <c r="CS4" s="143">
        <v>27.39</v>
      </c>
      <c r="CT4" s="54">
        <f t="shared" si="1"/>
        <v>203.87</v>
      </c>
      <c r="CU4" s="106" t="s">
        <v>110</v>
      </c>
      <c r="CV4" s="124" t="s">
        <v>295</v>
      </c>
      <c r="CW4" s="143">
        <v>19.25</v>
      </c>
      <c r="CX4" s="143">
        <v>19.39</v>
      </c>
      <c r="CY4" s="372">
        <v>19.63</v>
      </c>
      <c r="CZ4" s="143">
        <v>19.75</v>
      </c>
      <c r="DA4" s="143">
        <v>21.44</v>
      </c>
      <c r="DB4" s="143">
        <v>21.67</v>
      </c>
      <c r="DC4" s="46">
        <v>22.03</v>
      </c>
      <c r="DD4" s="46">
        <v>27.9</v>
      </c>
      <c r="DE4" s="46" t="s">
        <v>39</v>
      </c>
      <c r="DF4" s="143">
        <f t="shared" si="2"/>
        <v>121.13</v>
      </c>
      <c r="DG4" s="143">
        <v>71.72</v>
      </c>
      <c r="DH4" s="46">
        <v>73.15</v>
      </c>
      <c r="DI4" s="143">
        <v>26.05</v>
      </c>
      <c r="DJ4" s="143">
        <v>26.05</v>
      </c>
      <c r="DK4" s="54">
        <f aca="true" t="shared" si="4" ref="DK4:DK9">SUM(DF4,DG4,DI4)</f>
        <v>218.9</v>
      </c>
      <c r="DM4" s="34" t="s">
        <v>16</v>
      </c>
      <c r="DN4" s="59" t="s">
        <v>373</v>
      </c>
      <c r="DO4" s="270">
        <v>15.549</v>
      </c>
      <c r="DP4" s="81" t="s">
        <v>762</v>
      </c>
      <c r="DQ4" s="62" t="s">
        <v>91</v>
      </c>
      <c r="DR4" s="270">
        <v>23.674</v>
      </c>
      <c r="DS4" s="79" t="s">
        <v>785</v>
      </c>
      <c r="DU4" s="34" t="s">
        <v>16</v>
      </c>
      <c r="DV4" s="59" t="s">
        <v>116</v>
      </c>
      <c r="DW4" s="270">
        <v>17.814</v>
      </c>
      <c r="DX4" s="79" t="s">
        <v>794</v>
      </c>
      <c r="DY4" s="62" t="s">
        <v>363</v>
      </c>
      <c r="DZ4" s="270">
        <v>23.652</v>
      </c>
      <c r="EA4" s="79" t="s">
        <v>802</v>
      </c>
      <c r="EC4" s="34" t="s">
        <v>16</v>
      </c>
      <c r="ED4" s="59" t="s">
        <v>84</v>
      </c>
      <c r="EE4" s="270">
        <v>15.772</v>
      </c>
      <c r="EF4" s="79" t="s">
        <v>807</v>
      </c>
      <c r="EH4" s="34" t="s">
        <v>16</v>
      </c>
      <c r="EI4" s="68" t="s">
        <v>370</v>
      </c>
      <c r="EJ4" s="370" t="s">
        <v>834</v>
      </c>
      <c r="EK4" s="370" t="s">
        <v>835</v>
      </c>
      <c r="EL4" s="370" t="s">
        <v>836</v>
      </c>
      <c r="EM4" s="370" t="s">
        <v>844</v>
      </c>
      <c r="EN4" s="370" t="s">
        <v>837</v>
      </c>
      <c r="EO4" s="370" t="s">
        <v>838</v>
      </c>
      <c r="EP4" s="370" t="s">
        <v>833</v>
      </c>
      <c r="EQ4" s="370" t="s">
        <v>838</v>
      </c>
      <c r="ER4" s="370" t="s">
        <v>833</v>
      </c>
      <c r="ES4" s="370" t="s">
        <v>833</v>
      </c>
      <c r="ET4" s="371" t="s">
        <v>833</v>
      </c>
    </row>
    <row r="5" spans="1:150" ht="13.5" thickBot="1">
      <c r="A5" s="369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8"/>
      <c r="N5" s="34" t="s">
        <v>16</v>
      </c>
      <c r="O5" s="68" t="s">
        <v>152</v>
      </c>
      <c r="P5" s="143">
        <v>36.04</v>
      </c>
      <c r="Q5" s="124" t="s">
        <v>22</v>
      </c>
      <c r="R5" s="124">
        <v>25</v>
      </c>
      <c r="S5" s="124" t="s">
        <v>22</v>
      </c>
      <c r="T5" s="143">
        <v>181.87</v>
      </c>
      <c r="U5" s="124" t="s">
        <v>23</v>
      </c>
      <c r="V5" s="124">
        <v>90</v>
      </c>
      <c r="W5" s="124" t="s">
        <v>16</v>
      </c>
      <c r="X5" s="143">
        <v>24.87</v>
      </c>
      <c r="Y5" s="124" t="s">
        <v>16</v>
      </c>
      <c r="Z5" s="143">
        <v>65.2</v>
      </c>
      <c r="AA5" s="124" t="s">
        <v>16</v>
      </c>
      <c r="AB5" s="143">
        <v>53.9</v>
      </c>
      <c r="AC5" s="124" t="s">
        <v>17</v>
      </c>
      <c r="AD5" s="124">
        <v>0</v>
      </c>
      <c r="AE5" s="61">
        <v>34</v>
      </c>
      <c r="AF5" s="164"/>
      <c r="AG5" s="179" t="s">
        <v>17</v>
      </c>
      <c r="AH5" s="166" t="s">
        <v>686</v>
      </c>
      <c r="AI5" s="168">
        <v>24.152</v>
      </c>
      <c r="AJ5" s="168">
        <v>14.713</v>
      </c>
      <c r="AK5" s="168">
        <v>24.152</v>
      </c>
      <c r="AL5" s="173">
        <v>23.879</v>
      </c>
      <c r="AM5" s="164"/>
      <c r="AN5" s="164"/>
      <c r="AO5" s="164"/>
      <c r="AP5" s="164"/>
      <c r="AQ5" s="164"/>
      <c r="AS5" s="34" t="s">
        <v>17</v>
      </c>
      <c r="AT5" s="68" t="s">
        <v>219</v>
      </c>
      <c r="AU5" s="143">
        <v>20.85</v>
      </c>
      <c r="AV5" s="143">
        <v>21.02</v>
      </c>
      <c r="AW5" s="143">
        <v>21.88</v>
      </c>
      <c r="AX5" s="143">
        <v>22.02</v>
      </c>
      <c r="AY5" s="143">
        <v>22.23</v>
      </c>
      <c r="AZ5" s="143">
        <v>22.58</v>
      </c>
      <c r="BA5" s="143">
        <f t="shared" si="3"/>
        <v>130.57999999999998</v>
      </c>
      <c r="BB5" s="46">
        <v>71.72</v>
      </c>
      <c r="BC5" s="143">
        <v>67.12</v>
      </c>
      <c r="BD5" s="143">
        <v>28.04</v>
      </c>
      <c r="BE5" s="54">
        <f>SUM(BC5:BD5,BA5)</f>
        <v>225.73999999999998</v>
      </c>
      <c r="BF5" s="293" t="s">
        <v>198</v>
      </c>
      <c r="BG5" s="143">
        <v>26.52</v>
      </c>
      <c r="BH5" s="143">
        <v>28.35</v>
      </c>
      <c r="BI5" s="143">
        <v>30.03</v>
      </c>
      <c r="BJ5" s="143">
        <v>32.32</v>
      </c>
      <c r="BK5" s="143">
        <v>32.65</v>
      </c>
      <c r="BL5" s="143">
        <v>35.63</v>
      </c>
      <c r="BM5" s="143">
        <v>182.19</v>
      </c>
      <c r="BN5" s="143">
        <v>93.08</v>
      </c>
      <c r="BO5" s="46">
        <v>98.52</v>
      </c>
      <c r="BP5" s="143">
        <v>39.18</v>
      </c>
      <c r="BQ5" s="54">
        <v>314.45</v>
      </c>
      <c r="BS5" s="70" t="s">
        <v>17</v>
      </c>
      <c r="BT5" s="69" t="s">
        <v>118</v>
      </c>
      <c r="BU5" s="54" t="s">
        <v>312</v>
      </c>
      <c r="BW5" s="34" t="s">
        <v>17</v>
      </c>
      <c r="BX5" s="68" t="s">
        <v>363</v>
      </c>
      <c r="BY5" s="81">
        <v>22.795</v>
      </c>
      <c r="BZ5" s="82" t="s">
        <v>152</v>
      </c>
      <c r="CA5" s="61">
        <v>41.749</v>
      </c>
      <c r="CC5" s="34" t="s">
        <v>17</v>
      </c>
      <c r="CD5" s="59" t="s">
        <v>418</v>
      </c>
      <c r="CE5" s="124" t="s">
        <v>419</v>
      </c>
      <c r="CF5" s="143">
        <v>18</v>
      </c>
      <c r="CG5" s="143">
        <v>19.06</v>
      </c>
      <c r="CH5" s="143">
        <v>19.5</v>
      </c>
      <c r="CI5" s="143">
        <v>20.56</v>
      </c>
      <c r="CJ5" s="143">
        <v>21.09</v>
      </c>
      <c r="CK5" s="143">
        <v>21.84</v>
      </c>
      <c r="CL5" s="46">
        <v>22.03</v>
      </c>
      <c r="CM5" s="46">
        <v>22.6</v>
      </c>
      <c r="CN5" s="46" t="s">
        <v>39</v>
      </c>
      <c r="CO5" s="143">
        <f t="shared" si="0"/>
        <v>120.05000000000001</v>
      </c>
      <c r="CP5" s="143">
        <v>65.81</v>
      </c>
      <c r="CQ5" s="46">
        <v>72.44</v>
      </c>
      <c r="CR5" s="143">
        <v>34.08</v>
      </c>
      <c r="CS5" s="143">
        <v>28.17</v>
      </c>
      <c r="CT5" s="54">
        <f t="shared" si="1"/>
        <v>219.94</v>
      </c>
      <c r="CU5" s="293" t="s">
        <v>112</v>
      </c>
      <c r="CV5" s="124" t="s">
        <v>291</v>
      </c>
      <c r="CW5" s="143">
        <v>19.08</v>
      </c>
      <c r="CX5" s="143">
        <v>19.09</v>
      </c>
      <c r="CY5" s="143">
        <v>20.87</v>
      </c>
      <c r="CZ5" s="143">
        <v>21.12</v>
      </c>
      <c r="DA5" s="143">
        <v>21.48</v>
      </c>
      <c r="DB5" s="143">
        <v>21.58</v>
      </c>
      <c r="DC5" s="46">
        <v>21.62</v>
      </c>
      <c r="DD5" s="46">
        <v>22.38</v>
      </c>
      <c r="DE5" s="46" t="s">
        <v>39</v>
      </c>
      <c r="DF5" s="143">
        <f t="shared" si="2"/>
        <v>123.22000000000001</v>
      </c>
      <c r="DG5" s="143">
        <v>70.11</v>
      </c>
      <c r="DH5" s="46">
        <v>76.78</v>
      </c>
      <c r="DI5" s="143">
        <v>33.23</v>
      </c>
      <c r="DJ5" s="143">
        <v>26.87</v>
      </c>
      <c r="DK5" s="54">
        <f t="shared" si="4"/>
        <v>226.56</v>
      </c>
      <c r="DM5" s="34" t="s">
        <v>17</v>
      </c>
      <c r="DN5" s="59" t="s">
        <v>118</v>
      </c>
      <c r="DO5" s="270">
        <v>15.576</v>
      </c>
      <c r="DP5" s="81" t="s">
        <v>763</v>
      </c>
      <c r="DQ5" s="62" t="s">
        <v>148</v>
      </c>
      <c r="DR5" s="270">
        <v>24.255</v>
      </c>
      <c r="DS5" s="79" t="s">
        <v>786</v>
      </c>
      <c r="DU5" s="34" t="s">
        <v>17</v>
      </c>
      <c r="DV5" s="59" t="s">
        <v>363</v>
      </c>
      <c r="DW5" s="270">
        <v>17.991</v>
      </c>
      <c r="DX5" s="79" t="s">
        <v>795</v>
      </c>
      <c r="DY5" s="73" t="s">
        <v>789</v>
      </c>
      <c r="DZ5" s="301">
        <v>67.346</v>
      </c>
      <c r="EA5" s="80" t="s">
        <v>803</v>
      </c>
      <c r="EC5" s="34" t="s">
        <v>17</v>
      </c>
      <c r="ED5" s="59" t="s">
        <v>69</v>
      </c>
      <c r="EE5" s="270">
        <v>16.286</v>
      </c>
      <c r="EF5" s="79" t="s">
        <v>808</v>
      </c>
      <c r="EH5" s="34" t="s">
        <v>17</v>
      </c>
      <c r="EI5" s="68" t="s">
        <v>369</v>
      </c>
      <c r="EJ5" s="370" t="s">
        <v>839</v>
      </c>
      <c r="EK5" s="370" t="s">
        <v>840</v>
      </c>
      <c r="EL5" s="370" t="s">
        <v>839</v>
      </c>
      <c r="EM5" s="370" t="s">
        <v>845</v>
      </c>
      <c r="EN5" s="370" t="s">
        <v>842</v>
      </c>
      <c r="EO5" s="370" t="s">
        <v>842</v>
      </c>
      <c r="EP5" s="370" t="s">
        <v>833</v>
      </c>
      <c r="EQ5" s="370" t="s">
        <v>833</v>
      </c>
      <c r="ER5" s="370" t="s">
        <v>833</v>
      </c>
      <c r="ES5" s="370" t="s">
        <v>833</v>
      </c>
      <c r="ET5" s="371" t="s">
        <v>833</v>
      </c>
    </row>
    <row r="6" spans="1:150" ht="13.5" thickBot="1">
      <c r="A6" s="34" t="s">
        <v>10</v>
      </c>
      <c r="B6" s="68" t="s">
        <v>90</v>
      </c>
      <c r="C6" s="143">
        <v>91.91</v>
      </c>
      <c r="D6" s="124"/>
      <c r="E6" s="124"/>
      <c r="F6" s="124"/>
      <c r="G6" s="124"/>
      <c r="H6" s="124"/>
      <c r="I6" s="124"/>
      <c r="J6" s="124"/>
      <c r="K6" s="124">
        <f>SUM(D6:J6)</f>
        <v>0</v>
      </c>
      <c r="L6" s="54">
        <f>SUM(C6,K6)</f>
        <v>91.91</v>
      </c>
      <c r="N6" s="34" t="s">
        <v>17</v>
      </c>
      <c r="O6" s="68" t="s">
        <v>81</v>
      </c>
      <c r="P6" s="143">
        <v>26.4</v>
      </c>
      <c r="Q6" s="124" t="s">
        <v>10</v>
      </c>
      <c r="R6" s="124">
        <v>20</v>
      </c>
      <c r="S6" s="124" t="s">
        <v>19</v>
      </c>
      <c r="T6" s="143">
        <v>139.81</v>
      </c>
      <c r="U6" s="124" t="s">
        <v>18</v>
      </c>
      <c r="V6" s="124">
        <v>97</v>
      </c>
      <c r="W6" s="124" t="s">
        <v>20</v>
      </c>
      <c r="X6" s="143">
        <v>26.36</v>
      </c>
      <c r="Y6" s="124" t="s">
        <v>17</v>
      </c>
      <c r="Z6" s="143">
        <v>76</v>
      </c>
      <c r="AA6" s="124" t="s">
        <v>20</v>
      </c>
      <c r="AB6" s="143">
        <v>59.09</v>
      </c>
      <c r="AC6" s="124" t="s">
        <v>23</v>
      </c>
      <c r="AD6" s="124">
        <v>0</v>
      </c>
      <c r="AE6" s="61">
        <v>34</v>
      </c>
      <c r="AF6" s="164"/>
      <c r="AG6" s="179" t="s">
        <v>18</v>
      </c>
      <c r="AH6" s="166" t="s">
        <v>364</v>
      </c>
      <c r="AI6" s="168">
        <v>26.658</v>
      </c>
      <c r="AJ6" s="168">
        <v>17.433</v>
      </c>
      <c r="AK6" s="168">
        <v>26.658</v>
      </c>
      <c r="AL6" s="173">
        <v>25.826</v>
      </c>
      <c r="AM6" s="164"/>
      <c r="AN6" s="164"/>
      <c r="AO6" s="164"/>
      <c r="AP6" s="164"/>
      <c r="AQ6" s="164"/>
      <c r="AS6" s="34" t="s">
        <v>18</v>
      </c>
      <c r="AT6" s="68" t="s">
        <v>154</v>
      </c>
      <c r="AU6" s="143">
        <v>21.05</v>
      </c>
      <c r="AV6" s="143">
        <v>21.17</v>
      </c>
      <c r="AW6" s="143">
        <v>22.18</v>
      </c>
      <c r="AX6" s="143">
        <v>22.49</v>
      </c>
      <c r="AY6" s="143">
        <v>22.72</v>
      </c>
      <c r="AZ6" s="143">
        <v>24.53</v>
      </c>
      <c r="BA6" s="143">
        <f t="shared" si="3"/>
        <v>134.14</v>
      </c>
      <c r="BB6" s="143">
        <v>77.58</v>
      </c>
      <c r="BC6" s="46">
        <v>81.37</v>
      </c>
      <c r="BD6" s="143">
        <v>24.33</v>
      </c>
      <c r="BE6" s="54">
        <f>SUM(BA6,BD6,BB6)</f>
        <v>236.04999999999995</v>
      </c>
      <c r="BF6" s="293" t="s">
        <v>223</v>
      </c>
      <c r="BG6" s="143">
        <v>26.56</v>
      </c>
      <c r="BH6" s="143">
        <v>29.57</v>
      </c>
      <c r="BI6" s="143">
        <v>31.24</v>
      </c>
      <c r="BJ6" s="143">
        <v>31.78</v>
      </c>
      <c r="BK6" s="143">
        <v>31.84</v>
      </c>
      <c r="BL6" s="143">
        <v>33.27</v>
      </c>
      <c r="BM6" s="143">
        <f>SUM(BG6:BL6)</f>
        <v>184.26</v>
      </c>
      <c r="BN6" s="143">
        <v>89.76</v>
      </c>
      <c r="BO6" s="46">
        <v>120.79</v>
      </c>
      <c r="BP6" s="143">
        <v>47.93</v>
      </c>
      <c r="BQ6" s="54">
        <v>321.95</v>
      </c>
      <c r="BS6" s="70" t="s">
        <v>18</v>
      </c>
      <c r="BT6" s="69" t="s">
        <v>99</v>
      </c>
      <c r="BU6" s="54" t="s">
        <v>313</v>
      </c>
      <c r="BW6" s="34" t="s">
        <v>18</v>
      </c>
      <c r="BX6" s="68" t="s">
        <v>364</v>
      </c>
      <c r="BY6" s="81">
        <v>27.13</v>
      </c>
      <c r="BZ6" s="83" t="s">
        <v>367</v>
      </c>
      <c r="CA6" s="64">
        <v>47.555</v>
      </c>
      <c r="CC6" s="34" t="s">
        <v>18</v>
      </c>
      <c r="CD6" s="59" t="s">
        <v>148</v>
      </c>
      <c r="CE6" s="124" t="s">
        <v>292</v>
      </c>
      <c r="CF6" s="143">
        <v>16.6</v>
      </c>
      <c r="CG6" s="143">
        <v>18.09</v>
      </c>
      <c r="CH6" s="143">
        <v>19.34</v>
      </c>
      <c r="CI6" s="143">
        <v>19.35</v>
      </c>
      <c r="CJ6" s="124">
        <v>19.47</v>
      </c>
      <c r="CK6" s="143">
        <v>19.63</v>
      </c>
      <c r="CL6" s="101">
        <v>19.75</v>
      </c>
      <c r="CM6" s="46">
        <v>20.69</v>
      </c>
      <c r="CN6" s="46">
        <v>21.65</v>
      </c>
      <c r="CO6" s="143">
        <f t="shared" si="0"/>
        <v>112.47999999999999</v>
      </c>
      <c r="CP6" s="143">
        <v>73.94</v>
      </c>
      <c r="CQ6" s="46" t="s">
        <v>39</v>
      </c>
      <c r="CR6" s="143">
        <v>43.79</v>
      </c>
      <c r="CS6" s="143">
        <v>34.38</v>
      </c>
      <c r="CT6" s="54">
        <f t="shared" si="1"/>
        <v>230.20999999999998</v>
      </c>
      <c r="CU6" s="293" t="s">
        <v>418</v>
      </c>
      <c r="CV6" s="124" t="s">
        <v>419</v>
      </c>
      <c r="CW6" s="143">
        <v>20.88</v>
      </c>
      <c r="CX6" s="143">
        <v>22.25</v>
      </c>
      <c r="CY6" s="143">
        <v>22.5</v>
      </c>
      <c r="CZ6" s="143">
        <v>22.53</v>
      </c>
      <c r="DA6" s="143">
        <v>22.66</v>
      </c>
      <c r="DB6" s="143">
        <v>22.78</v>
      </c>
      <c r="DC6" s="46">
        <v>22.87</v>
      </c>
      <c r="DD6" s="46">
        <v>24.69</v>
      </c>
      <c r="DE6" s="46" t="s">
        <v>39</v>
      </c>
      <c r="DF6" s="143">
        <f t="shared" si="2"/>
        <v>133.6</v>
      </c>
      <c r="DG6" s="143">
        <v>77.41</v>
      </c>
      <c r="DH6" s="46" t="s">
        <v>39</v>
      </c>
      <c r="DI6" s="143">
        <v>31.2</v>
      </c>
      <c r="DJ6" s="143">
        <v>30.3</v>
      </c>
      <c r="DK6" s="54">
        <f t="shared" si="4"/>
        <v>242.20999999999998</v>
      </c>
      <c r="DM6" s="34" t="s">
        <v>18</v>
      </c>
      <c r="DN6" s="59" t="s">
        <v>299</v>
      </c>
      <c r="DO6" s="270">
        <v>17.304</v>
      </c>
      <c r="DP6" s="81" t="s">
        <v>764</v>
      </c>
      <c r="DQ6" s="62" t="s">
        <v>274</v>
      </c>
      <c r="DR6" s="270">
        <v>40.087</v>
      </c>
      <c r="DS6" s="79" t="s">
        <v>787</v>
      </c>
      <c r="DU6" s="34" t="s">
        <v>18</v>
      </c>
      <c r="DV6" s="59" t="s">
        <v>789</v>
      </c>
      <c r="DW6" s="270">
        <v>18.681</v>
      </c>
      <c r="DX6" s="79" t="s">
        <v>796</v>
      </c>
      <c r="EC6" s="34" t="s">
        <v>18</v>
      </c>
      <c r="ED6" s="59" t="s">
        <v>309</v>
      </c>
      <c r="EE6" s="270">
        <v>16.326</v>
      </c>
      <c r="EF6" s="79" t="s">
        <v>809</v>
      </c>
      <c r="EH6" s="34" t="s">
        <v>18</v>
      </c>
      <c r="EI6" s="68" t="s">
        <v>148</v>
      </c>
      <c r="EJ6" s="370" t="s">
        <v>846</v>
      </c>
      <c r="EK6" s="370" t="s">
        <v>840</v>
      </c>
      <c r="EL6" s="370" t="s">
        <v>846</v>
      </c>
      <c r="EM6" s="370" t="s">
        <v>847</v>
      </c>
      <c r="EN6" s="370" t="s">
        <v>848</v>
      </c>
      <c r="EO6" s="370" t="s">
        <v>848</v>
      </c>
      <c r="EP6" s="370" t="s">
        <v>833</v>
      </c>
      <c r="EQ6" s="370" t="s">
        <v>833</v>
      </c>
      <c r="ER6" s="370" t="s">
        <v>833</v>
      </c>
      <c r="ES6" s="370" t="s">
        <v>833</v>
      </c>
      <c r="ET6" s="61">
        <v>0</v>
      </c>
    </row>
    <row r="7" spans="1:150" ht="13.5" thickBot="1">
      <c r="A7" s="34" t="s">
        <v>16</v>
      </c>
      <c r="B7" s="68" t="s">
        <v>148</v>
      </c>
      <c r="C7" s="143">
        <v>113.72</v>
      </c>
      <c r="D7" s="124">
        <v>10</v>
      </c>
      <c r="E7" s="124"/>
      <c r="F7" s="124"/>
      <c r="G7" s="124"/>
      <c r="H7" s="124"/>
      <c r="I7" s="124"/>
      <c r="J7" s="124"/>
      <c r="K7" s="124">
        <f aca="true" t="shared" si="5" ref="K7:K30">SUM(D7:J7)</f>
        <v>10</v>
      </c>
      <c r="L7" s="54">
        <f aca="true" t="shared" si="6" ref="L7:L30">SUM(C7,K7)</f>
        <v>123.72</v>
      </c>
      <c r="N7" s="34" t="s">
        <v>18</v>
      </c>
      <c r="O7" s="68" t="s">
        <v>148</v>
      </c>
      <c r="P7" s="143">
        <v>30.4</v>
      </c>
      <c r="Q7" s="124" t="s">
        <v>17</v>
      </c>
      <c r="R7" s="124">
        <v>10</v>
      </c>
      <c r="S7" s="124" t="s">
        <v>17</v>
      </c>
      <c r="T7" s="143">
        <v>123.72</v>
      </c>
      <c r="U7" s="124" t="s">
        <v>16</v>
      </c>
      <c r="V7" s="124">
        <v>104</v>
      </c>
      <c r="W7" s="124" t="s">
        <v>65</v>
      </c>
      <c r="X7" s="143">
        <v>35.41</v>
      </c>
      <c r="Y7" s="124">
        <v>15</v>
      </c>
      <c r="Z7" s="143">
        <v>73.8</v>
      </c>
      <c r="AA7" s="124" t="s">
        <v>19</v>
      </c>
      <c r="AB7" s="143">
        <v>54.85</v>
      </c>
      <c r="AC7" s="124" t="s">
        <v>18</v>
      </c>
      <c r="AD7" s="124">
        <v>0</v>
      </c>
      <c r="AE7" s="61">
        <v>43</v>
      </c>
      <c r="AF7" s="164"/>
      <c r="AG7" s="179" t="s">
        <v>19</v>
      </c>
      <c r="AH7" s="166" t="s">
        <v>1107</v>
      </c>
      <c r="AI7" s="168">
        <v>27.369</v>
      </c>
      <c r="AJ7" s="168">
        <v>13.357</v>
      </c>
      <c r="AK7" s="168">
        <v>23.15</v>
      </c>
      <c r="AL7" s="173">
        <v>27.369</v>
      </c>
      <c r="AM7" s="164"/>
      <c r="AN7" s="164"/>
      <c r="AO7" s="164"/>
      <c r="AP7" s="164"/>
      <c r="AQ7" s="164"/>
      <c r="AS7" s="34" t="s">
        <v>19</v>
      </c>
      <c r="AT7" s="68" t="s">
        <v>25</v>
      </c>
      <c r="AU7" s="143">
        <v>21.36</v>
      </c>
      <c r="AV7" s="143">
        <v>22.2</v>
      </c>
      <c r="AW7" s="143">
        <v>22.25</v>
      </c>
      <c r="AX7" s="143">
        <v>22.63</v>
      </c>
      <c r="AY7" s="143">
        <v>22.82</v>
      </c>
      <c r="AZ7" s="143">
        <v>23.18</v>
      </c>
      <c r="BA7" s="143">
        <f t="shared" si="3"/>
        <v>134.44</v>
      </c>
      <c r="BB7" s="143">
        <v>70.62</v>
      </c>
      <c r="BC7" s="46">
        <v>75.37</v>
      </c>
      <c r="BD7" s="143">
        <v>31.26</v>
      </c>
      <c r="BE7" s="54">
        <f>SUM(BA7,BD7,BB7)</f>
        <v>236.32</v>
      </c>
      <c r="BF7" s="293" t="s">
        <v>155</v>
      </c>
      <c r="BG7" s="143">
        <v>23.98</v>
      </c>
      <c r="BH7" s="143">
        <v>24.56</v>
      </c>
      <c r="BI7" s="143">
        <v>25.35</v>
      </c>
      <c r="BJ7" s="143">
        <v>26.02</v>
      </c>
      <c r="BK7" s="143">
        <v>26.98</v>
      </c>
      <c r="BL7" s="143">
        <v>28.06</v>
      </c>
      <c r="BM7" s="143">
        <v>148.37</v>
      </c>
      <c r="BN7" s="143">
        <v>79.18</v>
      </c>
      <c r="BO7" s="46" t="s">
        <v>218</v>
      </c>
      <c r="BP7" s="143">
        <v>99.95</v>
      </c>
      <c r="BQ7" s="54">
        <v>327.5</v>
      </c>
      <c r="BS7" s="70" t="s">
        <v>19</v>
      </c>
      <c r="BT7" s="69" t="s">
        <v>318</v>
      </c>
      <c r="BU7" s="54" t="s">
        <v>314</v>
      </c>
      <c r="BW7" s="34" t="s">
        <v>19</v>
      </c>
      <c r="BX7" s="68" t="s">
        <v>365</v>
      </c>
      <c r="BY7" s="79">
        <v>27.562</v>
      </c>
      <c r="CC7" s="34" t="s">
        <v>19</v>
      </c>
      <c r="CD7" s="59" t="s">
        <v>420</v>
      </c>
      <c r="CE7" s="124" t="s">
        <v>294</v>
      </c>
      <c r="CF7" s="143">
        <v>19.47</v>
      </c>
      <c r="CG7" s="143">
        <v>20.25</v>
      </c>
      <c r="CH7" s="143">
        <v>21.28</v>
      </c>
      <c r="CI7" s="143">
        <v>22.71</v>
      </c>
      <c r="CJ7" s="143">
        <v>23.31</v>
      </c>
      <c r="CK7" s="143">
        <v>26.6</v>
      </c>
      <c r="CL7" s="46" t="s">
        <v>39</v>
      </c>
      <c r="CM7" s="46" t="s">
        <v>39</v>
      </c>
      <c r="CN7" s="46" t="s">
        <v>39</v>
      </c>
      <c r="CO7" s="143">
        <f t="shared" si="0"/>
        <v>133.62</v>
      </c>
      <c r="CP7" s="143">
        <v>67.75</v>
      </c>
      <c r="CQ7" s="46" t="s">
        <v>39</v>
      </c>
      <c r="CR7" s="143">
        <v>30.53</v>
      </c>
      <c r="CS7" s="143">
        <v>29.82</v>
      </c>
      <c r="CT7" s="54">
        <f t="shared" si="1"/>
        <v>231.9</v>
      </c>
      <c r="CU7" s="293" t="s">
        <v>438</v>
      </c>
      <c r="CV7" s="124" t="s">
        <v>305</v>
      </c>
      <c r="CW7" s="143">
        <v>20.8</v>
      </c>
      <c r="CX7" s="143">
        <v>20.85</v>
      </c>
      <c r="CY7" s="143">
        <v>21.38</v>
      </c>
      <c r="CZ7" s="143">
        <v>22.09</v>
      </c>
      <c r="DA7" s="143">
        <v>22.59</v>
      </c>
      <c r="DB7" s="143">
        <v>23.16</v>
      </c>
      <c r="DC7" s="46" t="s">
        <v>39</v>
      </c>
      <c r="DD7" s="46" t="s">
        <v>39</v>
      </c>
      <c r="DE7" s="46" t="s">
        <v>39</v>
      </c>
      <c r="DF7" s="143">
        <f t="shared" si="2"/>
        <v>130.87</v>
      </c>
      <c r="DG7" s="143">
        <v>81.93</v>
      </c>
      <c r="DH7" s="46">
        <v>92.97</v>
      </c>
      <c r="DI7" s="143">
        <v>31.34</v>
      </c>
      <c r="DJ7" s="143">
        <v>29.81</v>
      </c>
      <c r="DK7" s="54">
        <f t="shared" si="4"/>
        <v>244.14000000000001</v>
      </c>
      <c r="DM7" s="34" t="s">
        <v>19</v>
      </c>
      <c r="DN7" s="59" t="s">
        <v>275</v>
      </c>
      <c r="DO7" s="270">
        <v>18.091</v>
      </c>
      <c r="DP7" s="81" t="s">
        <v>765</v>
      </c>
      <c r="DQ7" s="73" t="s">
        <v>84</v>
      </c>
      <c r="DR7" s="301" t="s">
        <v>39</v>
      </c>
      <c r="DS7" s="80" t="s">
        <v>39</v>
      </c>
      <c r="DU7" s="34" t="s">
        <v>19</v>
      </c>
      <c r="DV7" s="59" t="s">
        <v>790</v>
      </c>
      <c r="DW7" s="270">
        <v>22.093</v>
      </c>
      <c r="DX7" s="79" t="s">
        <v>797</v>
      </c>
      <c r="EC7" s="34" t="s">
        <v>19</v>
      </c>
      <c r="ED7" s="59" t="s">
        <v>810</v>
      </c>
      <c r="EE7" s="270">
        <v>17.298</v>
      </c>
      <c r="EF7" s="79" t="s">
        <v>811</v>
      </c>
      <c r="EH7" s="34" t="s">
        <v>19</v>
      </c>
      <c r="EI7" s="68" t="s">
        <v>157</v>
      </c>
      <c r="EJ7" s="370" t="s">
        <v>849</v>
      </c>
      <c r="EK7" s="370" t="s">
        <v>840</v>
      </c>
      <c r="EL7" s="370" t="s">
        <v>849</v>
      </c>
      <c r="EM7" s="370" t="s">
        <v>850</v>
      </c>
      <c r="EN7" s="370" t="s">
        <v>851</v>
      </c>
      <c r="EO7" s="370" t="s">
        <v>848</v>
      </c>
      <c r="EP7" s="370" t="s">
        <v>833</v>
      </c>
      <c r="EQ7" s="370" t="s">
        <v>833</v>
      </c>
      <c r="ER7" s="370" t="s">
        <v>833</v>
      </c>
      <c r="ES7" s="370" t="s">
        <v>833</v>
      </c>
      <c r="ET7" s="61">
        <v>3</v>
      </c>
    </row>
    <row r="8" spans="1:150" ht="13.5" thickBot="1">
      <c r="A8" s="34" t="s">
        <v>17</v>
      </c>
      <c r="B8" s="68" t="s">
        <v>149</v>
      </c>
      <c r="C8" s="143">
        <v>88.97</v>
      </c>
      <c r="D8" s="124">
        <v>30</v>
      </c>
      <c r="E8" s="124"/>
      <c r="F8" s="124"/>
      <c r="G8" s="124"/>
      <c r="H8" s="124">
        <v>20</v>
      </c>
      <c r="I8" s="124"/>
      <c r="J8" s="124"/>
      <c r="K8" s="124">
        <f t="shared" si="5"/>
        <v>50</v>
      </c>
      <c r="L8" s="54">
        <f t="shared" si="6"/>
        <v>138.97</v>
      </c>
      <c r="N8" s="7" t="s">
        <v>19</v>
      </c>
      <c r="O8" s="37" t="s">
        <v>24</v>
      </c>
      <c r="P8" s="38">
        <v>37.24</v>
      </c>
      <c r="Q8" s="36" t="s">
        <v>65</v>
      </c>
      <c r="R8" s="36">
        <v>26</v>
      </c>
      <c r="S8" s="36" t="s">
        <v>23</v>
      </c>
      <c r="T8" s="38">
        <v>143.82</v>
      </c>
      <c r="U8" s="36" t="s">
        <v>19</v>
      </c>
      <c r="V8" s="36">
        <v>93</v>
      </c>
      <c r="W8" s="36" t="s">
        <v>17</v>
      </c>
      <c r="X8" s="38">
        <v>26.97</v>
      </c>
      <c r="Y8" s="36" t="s">
        <v>18</v>
      </c>
      <c r="Z8" s="38">
        <v>81</v>
      </c>
      <c r="AA8" s="36" t="s">
        <v>23</v>
      </c>
      <c r="AB8" s="38">
        <v>58.6</v>
      </c>
      <c r="AC8" s="36" t="s">
        <v>21</v>
      </c>
      <c r="AD8" s="36">
        <v>5</v>
      </c>
      <c r="AE8" s="8">
        <v>53</v>
      </c>
      <c r="AF8" s="162"/>
      <c r="AG8" s="179" t="s">
        <v>20</v>
      </c>
      <c r="AH8" s="166" t="s">
        <v>92</v>
      </c>
      <c r="AI8" s="168">
        <v>29.736</v>
      </c>
      <c r="AJ8" s="168">
        <v>19.193</v>
      </c>
      <c r="AK8" s="168">
        <v>29.736</v>
      </c>
      <c r="AL8" s="173">
        <v>28.287</v>
      </c>
      <c r="AM8" s="164"/>
      <c r="AN8" s="164"/>
      <c r="AO8" s="164"/>
      <c r="AP8" s="164"/>
      <c r="AQ8" s="164"/>
      <c r="AS8" s="34" t="s">
        <v>20</v>
      </c>
      <c r="AT8" s="68" t="s">
        <v>220</v>
      </c>
      <c r="AU8" s="143">
        <v>22.37</v>
      </c>
      <c r="AV8" s="143">
        <v>22.68</v>
      </c>
      <c r="AW8" s="143">
        <v>22.72</v>
      </c>
      <c r="AX8" s="143">
        <v>22.82</v>
      </c>
      <c r="AY8" s="143">
        <v>23.12</v>
      </c>
      <c r="AZ8" s="143">
        <v>23.66</v>
      </c>
      <c r="BA8" s="143">
        <f t="shared" si="3"/>
        <v>137.37</v>
      </c>
      <c r="BB8" s="143">
        <v>72.37</v>
      </c>
      <c r="BC8" s="46">
        <v>72.87</v>
      </c>
      <c r="BD8" s="143">
        <v>31.78</v>
      </c>
      <c r="BE8" s="54">
        <f>SUM(BA8,BD8,BB8)</f>
        <v>241.52</v>
      </c>
      <c r="BF8" s="297" t="s">
        <v>148</v>
      </c>
      <c r="BG8" s="201">
        <v>19.68</v>
      </c>
      <c r="BH8" s="201">
        <v>20.09</v>
      </c>
      <c r="BI8" s="201">
        <v>20.66</v>
      </c>
      <c r="BJ8" s="201">
        <v>22.06</v>
      </c>
      <c r="BK8" s="201">
        <v>22.35</v>
      </c>
      <c r="BL8" s="201">
        <v>22.73</v>
      </c>
      <c r="BM8" s="201">
        <v>128.43</v>
      </c>
      <c r="BN8" s="201">
        <v>74.23</v>
      </c>
      <c r="BO8" s="47" t="s">
        <v>218</v>
      </c>
      <c r="BP8" s="201" t="s">
        <v>222</v>
      </c>
      <c r="BQ8" s="202" t="s">
        <v>222</v>
      </c>
      <c r="BS8" s="70" t="s">
        <v>20</v>
      </c>
      <c r="BT8" s="69" t="s">
        <v>315</v>
      </c>
      <c r="BU8" s="54" t="s">
        <v>316</v>
      </c>
      <c r="BW8" s="34" t="s">
        <v>20</v>
      </c>
      <c r="BX8" s="68" t="s">
        <v>191</v>
      </c>
      <c r="BY8" s="79">
        <v>39.089</v>
      </c>
      <c r="CC8" s="34" t="s">
        <v>20</v>
      </c>
      <c r="CD8" s="59" t="s">
        <v>421</v>
      </c>
      <c r="CE8" s="124" t="s">
        <v>422</v>
      </c>
      <c r="CF8" s="143">
        <v>21.31</v>
      </c>
      <c r="CG8" s="143">
        <v>21.81</v>
      </c>
      <c r="CH8" s="143">
        <v>21.9</v>
      </c>
      <c r="CI8" s="143">
        <v>23.97</v>
      </c>
      <c r="CJ8" s="143">
        <v>25.31</v>
      </c>
      <c r="CK8" s="143">
        <v>25.37</v>
      </c>
      <c r="CL8" s="46">
        <v>25.75</v>
      </c>
      <c r="CM8" s="46">
        <v>26.47</v>
      </c>
      <c r="CN8" s="46">
        <v>27.19</v>
      </c>
      <c r="CO8" s="143">
        <f t="shared" si="0"/>
        <v>139.67</v>
      </c>
      <c r="CP8" s="143">
        <v>74.31</v>
      </c>
      <c r="CQ8" s="46" t="s">
        <v>39</v>
      </c>
      <c r="CR8" s="143">
        <v>41.1</v>
      </c>
      <c r="CS8" s="143">
        <v>39.76</v>
      </c>
      <c r="CT8" s="54">
        <f t="shared" si="1"/>
        <v>255.07999999999998</v>
      </c>
      <c r="CU8" s="293" t="s">
        <v>439</v>
      </c>
      <c r="CV8" s="124" t="s">
        <v>294</v>
      </c>
      <c r="CW8" s="143">
        <v>21.43</v>
      </c>
      <c r="CX8" s="143">
        <v>21.87</v>
      </c>
      <c r="CY8" s="143">
        <v>21.88</v>
      </c>
      <c r="CZ8" s="143">
        <v>22.03</v>
      </c>
      <c r="DA8" s="143">
        <v>22.41</v>
      </c>
      <c r="DB8" s="143">
        <v>22.57</v>
      </c>
      <c r="DC8" s="46">
        <v>22.63</v>
      </c>
      <c r="DD8" s="46">
        <v>22.66</v>
      </c>
      <c r="DE8" s="46">
        <v>24</v>
      </c>
      <c r="DF8" s="143">
        <f t="shared" si="2"/>
        <v>132.19</v>
      </c>
      <c r="DG8" s="143">
        <v>73.84</v>
      </c>
      <c r="DH8" s="46">
        <v>77.78</v>
      </c>
      <c r="DI8" s="143">
        <v>40.93</v>
      </c>
      <c r="DJ8" s="143">
        <v>36.17</v>
      </c>
      <c r="DK8" s="54">
        <f t="shared" si="4"/>
        <v>246.96</v>
      </c>
      <c r="DM8" s="34" t="s">
        <v>20</v>
      </c>
      <c r="DN8" s="59" t="s">
        <v>164</v>
      </c>
      <c r="DO8" s="270">
        <v>18.634</v>
      </c>
      <c r="DP8" s="79" t="s">
        <v>766</v>
      </c>
      <c r="DQ8" s="190"/>
      <c r="DR8" s="190"/>
      <c r="DS8" s="190"/>
      <c r="DU8" s="34" t="s">
        <v>20</v>
      </c>
      <c r="DV8" s="59" t="s">
        <v>791</v>
      </c>
      <c r="DW8" s="270">
        <v>27.284</v>
      </c>
      <c r="DX8" s="79" t="s">
        <v>798</v>
      </c>
      <c r="EC8" s="34" t="s">
        <v>20</v>
      </c>
      <c r="ED8" s="59" t="s">
        <v>363</v>
      </c>
      <c r="EE8" s="270">
        <v>17.609</v>
      </c>
      <c r="EF8" s="79" t="s">
        <v>812</v>
      </c>
      <c r="EH8" s="34" t="s">
        <v>20</v>
      </c>
      <c r="EI8" s="68" t="s">
        <v>366</v>
      </c>
      <c r="EJ8" s="370" t="s">
        <v>852</v>
      </c>
      <c r="EK8" s="370" t="s">
        <v>840</v>
      </c>
      <c r="EL8" s="370" t="s">
        <v>852</v>
      </c>
      <c r="EM8" s="370" t="s">
        <v>853</v>
      </c>
      <c r="EN8" s="370" t="s">
        <v>848</v>
      </c>
      <c r="EO8" s="370" t="s">
        <v>854</v>
      </c>
      <c r="EP8" s="370" t="s">
        <v>833</v>
      </c>
      <c r="EQ8" s="370" t="s">
        <v>833</v>
      </c>
      <c r="ER8" s="370" t="s">
        <v>838</v>
      </c>
      <c r="ES8" s="370" t="s">
        <v>833</v>
      </c>
      <c r="ET8" s="61">
        <v>0</v>
      </c>
    </row>
    <row r="9" spans="1:150" ht="12.75">
      <c r="A9" s="34" t="s">
        <v>18</v>
      </c>
      <c r="B9" s="68" t="s">
        <v>81</v>
      </c>
      <c r="C9" s="143">
        <v>104.81</v>
      </c>
      <c r="D9" s="124">
        <v>10</v>
      </c>
      <c r="E9" s="124">
        <v>5</v>
      </c>
      <c r="F9" s="124"/>
      <c r="G9" s="124"/>
      <c r="H9" s="124">
        <v>10</v>
      </c>
      <c r="I9" s="124">
        <v>10</v>
      </c>
      <c r="J9" s="124"/>
      <c r="K9" s="124">
        <f t="shared" si="5"/>
        <v>35</v>
      </c>
      <c r="L9" s="54">
        <f t="shared" si="6"/>
        <v>139.81</v>
      </c>
      <c r="N9" s="34" t="s">
        <v>20</v>
      </c>
      <c r="O9" s="68" t="s">
        <v>154</v>
      </c>
      <c r="P9" s="143">
        <v>32.51</v>
      </c>
      <c r="Q9" s="124" t="s">
        <v>20</v>
      </c>
      <c r="R9" s="124">
        <v>33</v>
      </c>
      <c r="S9" s="124" t="s">
        <v>76</v>
      </c>
      <c r="T9" s="143">
        <v>207.32</v>
      </c>
      <c r="U9" s="124" t="s">
        <v>74</v>
      </c>
      <c r="V9" s="124">
        <v>99</v>
      </c>
      <c r="W9" s="124" t="s">
        <v>22</v>
      </c>
      <c r="X9" s="143">
        <v>32.15</v>
      </c>
      <c r="Y9" s="124" t="s">
        <v>74</v>
      </c>
      <c r="Z9" s="143">
        <v>90</v>
      </c>
      <c r="AA9" s="124" t="s">
        <v>76</v>
      </c>
      <c r="AB9" s="143">
        <v>51.5</v>
      </c>
      <c r="AC9" s="124" t="s">
        <v>10</v>
      </c>
      <c r="AD9" s="124">
        <v>0</v>
      </c>
      <c r="AE9" s="61">
        <v>67</v>
      </c>
      <c r="AF9" s="164"/>
      <c r="AG9" s="179" t="s">
        <v>21</v>
      </c>
      <c r="AH9" s="166" t="s">
        <v>81</v>
      </c>
      <c r="AI9" s="168">
        <v>35.075</v>
      </c>
      <c r="AJ9" s="168">
        <v>15.487</v>
      </c>
      <c r="AK9" s="168">
        <v>26.596</v>
      </c>
      <c r="AL9" s="173">
        <v>35.075</v>
      </c>
      <c r="AM9" s="164"/>
      <c r="AN9" s="164"/>
      <c r="AO9" s="164"/>
      <c r="AP9" s="164"/>
      <c r="AQ9" s="164"/>
      <c r="AS9" s="34" t="s">
        <v>21</v>
      </c>
      <c r="AT9" s="59" t="s">
        <v>156</v>
      </c>
      <c r="AU9" s="143">
        <v>23.57</v>
      </c>
      <c r="AV9" s="143">
        <v>25.17</v>
      </c>
      <c r="AW9" s="143">
        <v>25.56</v>
      </c>
      <c r="AX9" s="143">
        <v>27.64</v>
      </c>
      <c r="AY9" s="143">
        <v>36.19</v>
      </c>
      <c r="AZ9" s="143">
        <v>37.02</v>
      </c>
      <c r="BA9" s="143">
        <f t="shared" si="3"/>
        <v>175.15</v>
      </c>
      <c r="BB9" s="143">
        <v>86.79</v>
      </c>
      <c r="BC9" s="46" t="s">
        <v>218</v>
      </c>
      <c r="BD9" s="143">
        <v>50.42</v>
      </c>
      <c r="BE9" s="54">
        <f>SUM(BA9,BD9,BB9)</f>
        <v>312.36</v>
      </c>
      <c r="BS9" s="70" t="s">
        <v>21</v>
      </c>
      <c r="BT9" s="68" t="s">
        <v>116</v>
      </c>
      <c r="BU9" s="61" t="s">
        <v>39</v>
      </c>
      <c r="BW9" s="34" t="s">
        <v>21</v>
      </c>
      <c r="BX9" s="68" t="s">
        <v>162</v>
      </c>
      <c r="BY9" s="79">
        <v>40.936</v>
      </c>
      <c r="CC9" s="34" t="s">
        <v>21</v>
      </c>
      <c r="CD9" s="59" t="s">
        <v>425</v>
      </c>
      <c r="CE9" s="124" t="s">
        <v>305</v>
      </c>
      <c r="CF9" s="143">
        <v>17.18</v>
      </c>
      <c r="CG9" s="143">
        <v>17.91</v>
      </c>
      <c r="CH9" s="143">
        <v>18.66</v>
      </c>
      <c r="CI9" s="143">
        <v>18.78</v>
      </c>
      <c r="CJ9" s="143">
        <v>19.59</v>
      </c>
      <c r="CK9" s="143">
        <v>19.69</v>
      </c>
      <c r="CL9" s="46">
        <v>19.84</v>
      </c>
      <c r="CM9" s="46">
        <v>21.06</v>
      </c>
      <c r="CN9" s="46">
        <v>22.13</v>
      </c>
      <c r="CO9" s="143">
        <f t="shared" si="0"/>
        <v>111.81</v>
      </c>
      <c r="CP9" s="143">
        <v>63.35</v>
      </c>
      <c r="CQ9" s="46" t="s">
        <v>39</v>
      </c>
      <c r="CR9" s="143" t="s">
        <v>39</v>
      </c>
      <c r="CS9" s="143" t="s">
        <v>39</v>
      </c>
      <c r="CT9" s="54" t="s">
        <v>39</v>
      </c>
      <c r="CU9" s="293" t="s">
        <v>423</v>
      </c>
      <c r="CV9" s="124" t="s">
        <v>424</v>
      </c>
      <c r="CW9" s="143">
        <v>23.56</v>
      </c>
      <c r="CX9" s="143">
        <v>24.2</v>
      </c>
      <c r="CY9" s="143">
        <v>26.63</v>
      </c>
      <c r="CZ9" s="143">
        <v>27</v>
      </c>
      <c r="DA9" s="143">
        <v>27.47</v>
      </c>
      <c r="DB9" s="143">
        <v>28.1</v>
      </c>
      <c r="DC9" s="46">
        <v>28.22</v>
      </c>
      <c r="DD9" s="46" t="s">
        <v>39</v>
      </c>
      <c r="DE9" s="46" t="s">
        <v>39</v>
      </c>
      <c r="DF9" s="143">
        <f t="shared" si="2"/>
        <v>156.96</v>
      </c>
      <c r="DG9" s="143">
        <v>83.32</v>
      </c>
      <c r="DH9" s="46" t="s">
        <v>39</v>
      </c>
      <c r="DI9" s="143">
        <v>34.75</v>
      </c>
      <c r="DJ9" s="143">
        <v>34.2</v>
      </c>
      <c r="DK9" s="54">
        <f t="shared" si="4"/>
        <v>275.03</v>
      </c>
      <c r="DM9" s="34" t="s">
        <v>21</v>
      </c>
      <c r="DN9" s="59" t="s">
        <v>767</v>
      </c>
      <c r="DO9" s="270">
        <v>18.656</v>
      </c>
      <c r="DP9" s="79" t="s">
        <v>768</v>
      </c>
      <c r="DQ9" s="190"/>
      <c r="DR9" s="190"/>
      <c r="DS9" s="190"/>
      <c r="DU9" s="34" t="s">
        <v>21</v>
      </c>
      <c r="DV9" s="59" t="s">
        <v>96</v>
      </c>
      <c r="DW9" s="270">
        <v>31.097</v>
      </c>
      <c r="DX9" s="79" t="s">
        <v>799</v>
      </c>
      <c r="EC9" s="34" t="s">
        <v>21</v>
      </c>
      <c r="ED9" s="59" t="s">
        <v>317</v>
      </c>
      <c r="EE9" s="270">
        <v>18.292</v>
      </c>
      <c r="EF9" s="79" t="s">
        <v>813</v>
      </c>
      <c r="EH9" s="34" t="s">
        <v>21</v>
      </c>
      <c r="EI9" s="68" t="s">
        <v>156</v>
      </c>
      <c r="EJ9" s="370" t="s">
        <v>855</v>
      </c>
      <c r="EK9" s="370" t="s">
        <v>856</v>
      </c>
      <c r="EL9" s="370" t="s">
        <v>857</v>
      </c>
      <c r="EM9" s="370" t="s">
        <v>858</v>
      </c>
      <c r="EN9" s="370" t="s">
        <v>859</v>
      </c>
      <c r="EO9" s="370" t="s">
        <v>860</v>
      </c>
      <c r="EP9" s="370" t="s">
        <v>833</v>
      </c>
      <c r="EQ9" s="370" t="s">
        <v>838</v>
      </c>
      <c r="ER9" s="370" t="s">
        <v>833</v>
      </c>
      <c r="ES9" s="370" t="s">
        <v>833</v>
      </c>
      <c r="ET9" s="61">
        <v>3</v>
      </c>
    </row>
    <row r="10" spans="1:150" ht="13.5" thickBot="1">
      <c r="A10" s="7" t="s">
        <v>19</v>
      </c>
      <c r="B10" s="37" t="s">
        <v>24</v>
      </c>
      <c r="C10" s="38">
        <v>88.82</v>
      </c>
      <c r="D10" s="36">
        <v>10</v>
      </c>
      <c r="E10" s="36">
        <v>5</v>
      </c>
      <c r="F10" s="36"/>
      <c r="G10" s="36">
        <v>10</v>
      </c>
      <c r="H10" s="36"/>
      <c r="I10" s="36">
        <v>20</v>
      </c>
      <c r="J10" s="36">
        <v>10</v>
      </c>
      <c r="K10" s="124">
        <f t="shared" si="5"/>
        <v>55</v>
      </c>
      <c r="L10" s="54">
        <f t="shared" si="6"/>
        <v>143.82</v>
      </c>
      <c r="N10" s="34" t="s">
        <v>21</v>
      </c>
      <c r="O10" s="68" t="s">
        <v>91</v>
      </c>
      <c r="P10" s="143">
        <v>38.19</v>
      </c>
      <c r="Q10" s="124" t="s">
        <v>74</v>
      </c>
      <c r="R10" s="124">
        <v>23</v>
      </c>
      <c r="S10" s="124" t="s">
        <v>20</v>
      </c>
      <c r="T10" s="143">
        <v>164.58</v>
      </c>
      <c r="U10" s="124" t="s">
        <v>21</v>
      </c>
      <c r="V10" s="124">
        <v>112</v>
      </c>
      <c r="W10" s="124" t="s">
        <v>77</v>
      </c>
      <c r="X10" s="143">
        <v>56.66</v>
      </c>
      <c r="Y10" s="124" t="s">
        <v>132</v>
      </c>
      <c r="Z10" s="143">
        <v>76</v>
      </c>
      <c r="AA10" s="124" t="s">
        <v>20</v>
      </c>
      <c r="AB10" s="143">
        <v>64.46</v>
      </c>
      <c r="AC10" s="124" t="s">
        <v>75</v>
      </c>
      <c r="AD10" s="124">
        <v>0</v>
      </c>
      <c r="AE10" s="61">
        <v>81</v>
      </c>
      <c r="AF10" s="164"/>
      <c r="AG10" s="179" t="s">
        <v>22</v>
      </c>
      <c r="AH10" s="166" t="s">
        <v>365</v>
      </c>
      <c r="AI10" s="168">
        <v>38.899</v>
      </c>
      <c r="AJ10" s="168">
        <v>26.034</v>
      </c>
      <c r="AK10" s="168">
        <v>38.899</v>
      </c>
      <c r="AL10" s="173">
        <v>37.019</v>
      </c>
      <c r="AM10" s="164"/>
      <c r="AN10" s="164"/>
      <c r="AO10" s="164"/>
      <c r="AP10" s="164"/>
      <c r="AQ10" s="164"/>
      <c r="AS10" s="34" t="s">
        <v>22</v>
      </c>
      <c r="AT10" s="59" t="s">
        <v>198</v>
      </c>
      <c r="AU10" s="143">
        <v>23.32</v>
      </c>
      <c r="AV10" s="143">
        <v>27.17</v>
      </c>
      <c r="AW10" s="143">
        <v>30.45</v>
      </c>
      <c r="AX10" s="143">
        <v>32.79</v>
      </c>
      <c r="AY10" s="143">
        <v>43.29</v>
      </c>
      <c r="AZ10" s="143">
        <v>52.26</v>
      </c>
      <c r="BA10" s="143">
        <f t="shared" si="3"/>
        <v>209.27999999999997</v>
      </c>
      <c r="BB10" s="143">
        <v>76.86</v>
      </c>
      <c r="BC10" s="46" t="s">
        <v>218</v>
      </c>
      <c r="BD10" s="143">
        <v>43.49</v>
      </c>
      <c r="BE10" s="54">
        <f>SUM(BA10,BD10,BB10)</f>
        <v>329.63</v>
      </c>
      <c r="BS10" s="71" t="s">
        <v>22</v>
      </c>
      <c r="BT10" s="72" t="s">
        <v>317</v>
      </c>
      <c r="BU10" s="64" t="s">
        <v>39</v>
      </c>
      <c r="BW10" s="34" t="s">
        <v>22</v>
      </c>
      <c r="BX10" s="68" t="s">
        <v>26</v>
      </c>
      <c r="BY10" s="79">
        <v>44.83</v>
      </c>
      <c r="CC10" s="34" t="s">
        <v>22</v>
      </c>
      <c r="CD10" s="59" t="s">
        <v>426</v>
      </c>
      <c r="CE10" s="124" t="s">
        <v>427</v>
      </c>
      <c r="CF10" s="143">
        <v>18.21</v>
      </c>
      <c r="CG10" s="143">
        <v>18.94</v>
      </c>
      <c r="CH10" s="143">
        <v>19.69</v>
      </c>
      <c r="CI10" s="59">
        <v>19.72</v>
      </c>
      <c r="CJ10" s="143">
        <v>19.87</v>
      </c>
      <c r="CK10" s="143">
        <v>20.69</v>
      </c>
      <c r="CL10" s="46">
        <v>22</v>
      </c>
      <c r="CM10" s="46">
        <v>24.4</v>
      </c>
      <c r="CN10" s="46" t="s">
        <v>39</v>
      </c>
      <c r="CO10" s="143">
        <f t="shared" si="0"/>
        <v>117.12</v>
      </c>
      <c r="CP10" s="143">
        <v>64.83</v>
      </c>
      <c r="CQ10" s="46" t="s">
        <v>39</v>
      </c>
      <c r="CR10" s="143" t="s">
        <v>39</v>
      </c>
      <c r="CS10" s="143" t="s">
        <v>39</v>
      </c>
      <c r="CT10" s="54" t="s">
        <v>39</v>
      </c>
      <c r="CU10" s="293" t="s">
        <v>154</v>
      </c>
      <c r="CV10" s="124" t="s">
        <v>292</v>
      </c>
      <c r="CW10" s="143">
        <v>19.25</v>
      </c>
      <c r="CX10" s="143">
        <v>20.06</v>
      </c>
      <c r="CY10" s="143">
        <v>21.97</v>
      </c>
      <c r="CZ10" s="143">
        <v>22.31</v>
      </c>
      <c r="DA10" s="143">
        <v>23.44</v>
      </c>
      <c r="DB10" s="143">
        <v>23.72</v>
      </c>
      <c r="DC10" s="46">
        <v>24.32</v>
      </c>
      <c r="DD10" s="46">
        <v>24.5</v>
      </c>
      <c r="DE10" s="46">
        <v>25.25</v>
      </c>
      <c r="DF10" s="143">
        <f t="shared" si="2"/>
        <v>130.75</v>
      </c>
      <c r="DG10" s="143" t="s">
        <v>39</v>
      </c>
      <c r="DH10" s="46" t="s">
        <v>39</v>
      </c>
      <c r="DI10" s="143">
        <v>46.81</v>
      </c>
      <c r="DJ10" s="143">
        <v>35.97</v>
      </c>
      <c r="DK10" s="61" t="s">
        <v>39</v>
      </c>
      <c r="DM10" s="34" t="s">
        <v>22</v>
      </c>
      <c r="DN10" s="59" t="s">
        <v>769</v>
      </c>
      <c r="DO10" s="270">
        <v>19.593</v>
      </c>
      <c r="DP10" s="79" t="s">
        <v>770</v>
      </c>
      <c r="DQ10" s="190"/>
      <c r="DR10" s="190"/>
      <c r="DS10" s="190"/>
      <c r="DU10" s="34" t="s">
        <v>22</v>
      </c>
      <c r="DV10" s="59" t="s">
        <v>116</v>
      </c>
      <c r="DW10" s="270" t="s">
        <v>39</v>
      </c>
      <c r="DX10" s="79" t="s">
        <v>39</v>
      </c>
      <c r="EC10" s="34" t="s">
        <v>22</v>
      </c>
      <c r="ED10" s="59" t="s">
        <v>116</v>
      </c>
      <c r="EE10" s="270">
        <v>19.931</v>
      </c>
      <c r="EF10" s="79" t="s">
        <v>814</v>
      </c>
      <c r="EH10" s="34" t="s">
        <v>22</v>
      </c>
      <c r="EI10" s="68" t="s">
        <v>89</v>
      </c>
      <c r="EJ10" s="370" t="s">
        <v>861</v>
      </c>
      <c r="EK10" s="370" t="s">
        <v>862</v>
      </c>
      <c r="EL10" s="370" t="s">
        <v>863</v>
      </c>
      <c r="EM10" s="370" t="s">
        <v>864</v>
      </c>
      <c r="EN10" s="370" t="s">
        <v>865</v>
      </c>
      <c r="EO10" s="370" t="s">
        <v>854</v>
      </c>
      <c r="EP10" s="370" t="s">
        <v>860</v>
      </c>
      <c r="EQ10" s="370" t="s">
        <v>854</v>
      </c>
      <c r="ER10" s="370" t="s">
        <v>833</v>
      </c>
      <c r="ES10" s="370" t="s">
        <v>833</v>
      </c>
      <c r="ET10" s="61">
        <v>0</v>
      </c>
    </row>
    <row r="11" spans="1:150" ht="13.5" thickBot="1">
      <c r="A11" s="34" t="s">
        <v>20</v>
      </c>
      <c r="B11" s="68" t="s">
        <v>150</v>
      </c>
      <c r="C11" s="143">
        <v>129.15</v>
      </c>
      <c r="D11" s="124">
        <v>30</v>
      </c>
      <c r="E11" s="124">
        <v>5</v>
      </c>
      <c r="F11" s="124"/>
      <c r="G11" s="124"/>
      <c r="H11" s="124"/>
      <c r="I11" s="124"/>
      <c r="J11" s="124"/>
      <c r="K11" s="124">
        <f t="shared" si="5"/>
        <v>35</v>
      </c>
      <c r="L11" s="54">
        <f t="shared" si="6"/>
        <v>164.15</v>
      </c>
      <c r="N11" s="34" t="s">
        <v>22</v>
      </c>
      <c r="O11" s="68" t="s">
        <v>149</v>
      </c>
      <c r="P11" s="143">
        <v>36.59</v>
      </c>
      <c r="Q11" s="124" t="s">
        <v>23</v>
      </c>
      <c r="R11" s="124">
        <v>29</v>
      </c>
      <c r="S11" s="124" t="s">
        <v>65</v>
      </c>
      <c r="T11" s="143">
        <v>138.97</v>
      </c>
      <c r="U11" s="124" t="s">
        <v>17</v>
      </c>
      <c r="V11" s="124">
        <v>116</v>
      </c>
      <c r="W11" s="124" t="s">
        <v>105</v>
      </c>
      <c r="X11" s="143">
        <v>37.09</v>
      </c>
      <c r="Y11" s="124" t="s">
        <v>105</v>
      </c>
      <c r="Z11" s="143">
        <v>80</v>
      </c>
      <c r="AA11" s="124" t="s">
        <v>21</v>
      </c>
      <c r="AB11" s="143">
        <v>58.81</v>
      </c>
      <c r="AC11" s="124" t="s">
        <v>22</v>
      </c>
      <c r="AD11" s="124">
        <v>10</v>
      </c>
      <c r="AE11" s="61">
        <v>82</v>
      </c>
      <c r="AF11" s="164"/>
      <c r="AG11" s="179" t="s">
        <v>23</v>
      </c>
      <c r="AH11" s="166" t="s">
        <v>26</v>
      </c>
      <c r="AI11" s="168">
        <v>39.559</v>
      </c>
      <c r="AJ11" s="168">
        <v>21.796</v>
      </c>
      <c r="AK11" s="168">
        <v>36.943</v>
      </c>
      <c r="AL11" s="173">
        <v>39.559</v>
      </c>
      <c r="AM11" s="164"/>
      <c r="AN11" s="164"/>
      <c r="AO11" s="164"/>
      <c r="AP11" s="164"/>
      <c r="AQ11" s="164"/>
      <c r="AS11" s="34" t="s">
        <v>23</v>
      </c>
      <c r="AT11" s="68" t="s">
        <v>221</v>
      </c>
      <c r="AU11" s="143">
        <v>20.62</v>
      </c>
      <c r="AV11" s="143">
        <v>22.93</v>
      </c>
      <c r="AW11" s="143">
        <v>25.69</v>
      </c>
      <c r="AX11" s="143">
        <v>26.68</v>
      </c>
      <c r="AY11" s="143">
        <v>27.18</v>
      </c>
      <c r="AZ11" s="143">
        <v>27.68</v>
      </c>
      <c r="BA11" s="143">
        <f>SUM(AU11:AZ11)</f>
        <v>150.78</v>
      </c>
      <c r="BB11" s="143" t="s">
        <v>222</v>
      </c>
      <c r="BC11" s="46" t="s">
        <v>222</v>
      </c>
      <c r="BD11" s="143" t="s">
        <v>218</v>
      </c>
      <c r="BE11" s="54" t="s">
        <v>222</v>
      </c>
      <c r="BW11" s="34" t="s">
        <v>23</v>
      </c>
      <c r="BX11" s="68" t="s">
        <v>12</v>
      </c>
      <c r="BY11" s="79">
        <v>65.687</v>
      </c>
      <c r="CC11" s="34" t="s">
        <v>23</v>
      </c>
      <c r="CD11" s="59" t="s">
        <v>428</v>
      </c>
      <c r="CE11" s="124" t="s">
        <v>429</v>
      </c>
      <c r="CF11" s="143">
        <v>18.06</v>
      </c>
      <c r="CG11" s="143">
        <v>20.19</v>
      </c>
      <c r="CH11" s="143">
        <v>21</v>
      </c>
      <c r="CI11" s="143">
        <v>22.59</v>
      </c>
      <c r="CJ11" s="143">
        <v>23.22</v>
      </c>
      <c r="CK11" s="143">
        <v>24.91</v>
      </c>
      <c r="CL11" s="46" t="s">
        <v>39</v>
      </c>
      <c r="CM11" s="46" t="s">
        <v>39</v>
      </c>
      <c r="CN11" s="46" t="s">
        <v>39</v>
      </c>
      <c r="CO11" s="143">
        <f t="shared" si="0"/>
        <v>129.97</v>
      </c>
      <c r="CP11" s="143">
        <v>67.05</v>
      </c>
      <c r="CQ11" s="46" t="s">
        <v>39</v>
      </c>
      <c r="CR11" s="143" t="s">
        <v>39</v>
      </c>
      <c r="CS11" s="143" t="s">
        <v>39</v>
      </c>
      <c r="CT11" s="54" t="s">
        <v>39</v>
      </c>
      <c r="CU11" s="293" t="s">
        <v>440</v>
      </c>
      <c r="CV11" s="124" t="s">
        <v>427</v>
      </c>
      <c r="CW11" s="372">
        <v>21.19</v>
      </c>
      <c r="CX11" s="143">
        <v>21.26</v>
      </c>
      <c r="CY11" s="143">
        <v>21.53</v>
      </c>
      <c r="CZ11" s="143">
        <v>22.59</v>
      </c>
      <c r="DA11" s="143">
        <v>22.69</v>
      </c>
      <c r="DB11" s="143">
        <v>22.9</v>
      </c>
      <c r="DC11" s="46">
        <v>23.5</v>
      </c>
      <c r="DD11" s="46">
        <v>24.53</v>
      </c>
      <c r="DE11" s="46">
        <v>26.87</v>
      </c>
      <c r="DF11" s="143">
        <f>SUM(CW11:DB12)</f>
        <v>265.84</v>
      </c>
      <c r="DG11" s="143">
        <v>72.84</v>
      </c>
      <c r="DH11" s="46" t="s">
        <v>39</v>
      </c>
      <c r="DI11" s="143" t="s">
        <v>39</v>
      </c>
      <c r="DJ11" s="143" t="s">
        <v>39</v>
      </c>
      <c r="DK11" s="61" t="s">
        <v>39</v>
      </c>
      <c r="DM11" s="34" t="s">
        <v>23</v>
      </c>
      <c r="DN11" s="59" t="s">
        <v>84</v>
      </c>
      <c r="DO11" s="270">
        <v>20.007</v>
      </c>
      <c r="DP11" s="79" t="s">
        <v>771</v>
      </c>
      <c r="DQ11" s="190"/>
      <c r="DR11" s="190"/>
      <c r="DS11" s="190"/>
      <c r="DU11" s="35" t="s">
        <v>23</v>
      </c>
      <c r="DV11" s="60" t="s">
        <v>792</v>
      </c>
      <c r="DW11" s="301" t="s">
        <v>39</v>
      </c>
      <c r="DX11" s="80" t="s">
        <v>39</v>
      </c>
      <c r="EC11" s="34" t="s">
        <v>23</v>
      </c>
      <c r="ED11" s="59" t="s">
        <v>815</v>
      </c>
      <c r="EE11" s="270">
        <v>31.668</v>
      </c>
      <c r="EF11" s="79" t="s">
        <v>816</v>
      </c>
      <c r="EH11" s="34" t="s">
        <v>23</v>
      </c>
      <c r="EI11" s="68" t="s">
        <v>866</v>
      </c>
      <c r="EJ11" s="370" t="s">
        <v>867</v>
      </c>
      <c r="EK11" s="370" t="s">
        <v>840</v>
      </c>
      <c r="EL11" s="370" t="s">
        <v>867</v>
      </c>
      <c r="EM11" s="370" t="s">
        <v>868</v>
      </c>
      <c r="EN11" s="370" t="s">
        <v>869</v>
      </c>
      <c r="EO11" s="370" t="s">
        <v>870</v>
      </c>
      <c r="EP11" s="370" t="s">
        <v>833</v>
      </c>
      <c r="EQ11" s="370" t="s">
        <v>833</v>
      </c>
      <c r="ER11" s="370" t="s">
        <v>833</v>
      </c>
      <c r="ES11" s="370" t="s">
        <v>833</v>
      </c>
      <c r="ET11" s="61">
        <v>6</v>
      </c>
    </row>
    <row r="12" spans="1:150" ht="13.5" thickBot="1">
      <c r="A12" s="34" t="s">
        <v>21</v>
      </c>
      <c r="B12" s="68" t="s">
        <v>91</v>
      </c>
      <c r="C12" s="143">
        <v>114.58</v>
      </c>
      <c r="D12" s="124"/>
      <c r="E12" s="124">
        <v>5</v>
      </c>
      <c r="F12" s="124">
        <v>5</v>
      </c>
      <c r="G12" s="124">
        <v>10</v>
      </c>
      <c r="H12" s="124"/>
      <c r="I12" s="124"/>
      <c r="J12" s="124">
        <v>30</v>
      </c>
      <c r="K12" s="124">
        <f t="shared" si="5"/>
        <v>50</v>
      </c>
      <c r="L12" s="54">
        <f t="shared" si="6"/>
        <v>164.57999999999998</v>
      </c>
      <c r="N12" s="34" t="s">
        <v>23</v>
      </c>
      <c r="O12" s="68" t="s">
        <v>150</v>
      </c>
      <c r="P12" s="143">
        <v>43.04</v>
      </c>
      <c r="Q12" s="124" t="s">
        <v>108</v>
      </c>
      <c r="R12" s="124">
        <v>52</v>
      </c>
      <c r="S12" s="124" t="s">
        <v>106</v>
      </c>
      <c r="T12" s="143">
        <v>164.15</v>
      </c>
      <c r="U12" s="124" t="s">
        <v>20</v>
      </c>
      <c r="V12" s="124">
        <v>96</v>
      </c>
      <c r="W12" s="124" t="s">
        <v>19</v>
      </c>
      <c r="X12" s="143">
        <v>29.03</v>
      </c>
      <c r="Y12" s="124" t="s">
        <v>20</v>
      </c>
      <c r="Z12" s="143">
        <v>86</v>
      </c>
      <c r="AA12" s="124" t="s">
        <v>74</v>
      </c>
      <c r="AB12" s="143">
        <v>64.12</v>
      </c>
      <c r="AC12" s="124" t="s">
        <v>74</v>
      </c>
      <c r="AD12" s="124">
        <v>5</v>
      </c>
      <c r="AE12" s="61">
        <v>84</v>
      </c>
      <c r="AF12" s="164"/>
      <c r="AG12" s="180" t="s">
        <v>73</v>
      </c>
      <c r="AH12" s="181" t="s">
        <v>25</v>
      </c>
      <c r="AI12" s="182">
        <v>43.648</v>
      </c>
      <c r="AJ12" s="182">
        <v>10.791</v>
      </c>
      <c r="AK12" s="182">
        <v>42.868</v>
      </c>
      <c r="AL12" s="175">
        <v>43.648</v>
      </c>
      <c r="AM12" s="164"/>
      <c r="AN12" s="164"/>
      <c r="AO12" s="164"/>
      <c r="AP12" s="164"/>
      <c r="AQ12" s="164"/>
      <c r="AS12" s="34" t="s">
        <v>73</v>
      </c>
      <c r="AT12" s="68" t="s">
        <v>152</v>
      </c>
      <c r="AU12" s="143">
        <v>24.19</v>
      </c>
      <c r="AV12" s="143">
        <v>25.84</v>
      </c>
      <c r="AW12" s="143">
        <v>26.29</v>
      </c>
      <c r="AX12" s="143">
        <v>28.12</v>
      </c>
      <c r="AY12" s="143">
        <v>28.95</v>
      </c>
      <c r="AZ12" s="143">
        <v>31.05</v>
      </c>
      <c r="BA12" s="143">
        <f t="shared" si="3"/>
        <v>164.44</v>
      </c>
      <c r="BB12" s="143" t="s">
        <v>218</v>
      </c>
      <c r="BC12" s="46" t="s">
        <v>218</v>
      </c>
      <c r="BD12" s="143" t="s">
        <v>218</v>
      </c>
      <c r="BE12" s="54" t="s">
        <v>222</v>
      </c>
      <c r="BW12" s="7" t="s">
        <v>73</v>
      </c>
      <c r="BX12" s="37" t="s">
        <v>24</v>
      </c>
      <c r="BY12" s="32" t="s">
        <v>39</v>
      </c>
      <c r="CC12" s="34" t="s">
        <v>73</v>
      </c>
      <c r="CD12" s="59" t="s">
        <v>423</v>
      </c>
      <c r="CE12" s="124" t="s">
        <v>424</v>
      </c>
      <c r="CF12" s="143">
        <v>20.62</v>
      </c>
      <c r="CG12" s="143">
        <v>20.87</v>
      </c>
      <c r="CH12" s="143">
        <v>21.34</v>
      </c>
      <c r="CI12" s="143">
        <v>22.12</v>
      </c>
      <c r="CJ12" s="143">
        <v>22.13</v>
      </c>
      <c r="CK12" s="143" t="s">
        <v>39</v>
      </c>
      <c r="CL12" s="46" t="s">
        <v>39</v>
      </c>
      <c r="CM12" s="46" t="s">
        <v>39</v>
      </c>
      <c r="CN12" s="46" t="s">
        <v>39</v>
      </c>
      <c r="CO12" s="143" t="s">
        <v>39</v>
      </c>
      <c r="CP12" s="143">
        <v>74.78</v>
      </c>
      <c r="CQ12" s="46" t="s">
        <v>39</v>
      </c>
      <c r="CR12" s="143">
        <v>34.93</v>
      </c>
      <c r="CS12" s="143">
        <v>34.23</v>
      </c>
      <c r="CT12" s="54" t="s">
        <v>39</v>
      </c>
      <c r="CU12" s="293" t="s">
        <v>441</v>
      </c>
      <c r="CV12" s="124" t="s">
        <v>429</v>
      </c>
      <c r="CW12" s="143">
        <v>20.66</v>
      </c>
      <c r="CX12" s="143">
        <v>22</v>
      </c>
      <c r="CY12" s="143">
        <v>22.56</v>
      </c>
      <c r="CZ12" s="143">
        <v>22.62</v>
      </c>
      <c r="DA12" s="143">
        <v>22.75</v>
      </c>
      <c r="DB12" s="143">
        <v>23.09</v>
      </c>
      <c r="DC12" s="46">
        <v>23.31</v>
      </c>
      <c r="DD12" s="46">
        <v>23.59</v>
      </c>
      <c r="DE12" s="46">
        <v>24.88</v>
      </c>
      <c r="DF12" s="143">
        <f>SUM(CW12:DB13)</f>
        <v>133.68</v>
      </c>
      <c r="DG12" s="143">
        <v>79.06</v>
      </c>
      <c r="DH12" s="46">
        <v>79.21</v>
      </c>
      <c r="DI12" s="143" t="s">
        <v>39</v>
      </c>
      <c r="DJ12" s="143" t="s">
        <v>39</v>
      </c>
      <c r="DK12" s="61" t="s">
        <v>39</v>
      </c>
      <c r="DM12" s="34" t="s">
        <v>73</v>
      </c>
      <c r="DN12" s="59" t="s">
        <v>148</v>
      </c>
      <c r="DO12" s="270">
        <v>20.496</v>
      </c>
      <c r="DP12" s="79" t="s">
        <v>772</v>
      </c>
      <c r="DQ12" s="190"/>
      <c r="DR12" s="190"/>
      <c r="DS12" s="190"/>
      <c r="EC12" s="34" t="s">
        <v>73</v>
      </c>
      <c r="ED12" s="59" t="s">
        <v>318</v>
      </c>
      <c r="EE12" s="270" t="s">
        <v>39</v>
      </c>
      <c r="EF12" s="79" t="s">
        <v>39</v>
      </c>
      <c r="EH12" s="34" t="s">
        <v>73</v>
      </c>
      <c r="EI12" s="68" t="s">
        <v>871</v>
      </c>
      <c r="EJ12" s="370" t="s">
        <v>872</v>
      </c>
      <c r="EK12" s="370" t="s">
        <v>840</v>
      </c>
      <c r="EL12" s="370" t="s">
        <v>872</v>
      </c>
      <c r="EM12" s="370" t="s">
        <v>873</v>
      </c>
      <c r="EN12" s="370" t="s">
        <v>874</v>
      </c>
      <c r="EO12" s="370" t="s">
        <v>875</v>
      </c>
      <c r="EP12" s="370" t="s">
        <v>876</v>
      </c>
      <c r="EQ12" s="370" t="s">
        <v>837</v>
      </c>
      <c r="ER12" s="370" t="s">
        <v>833</v>
      </c>
      <c r="ES12" s="370" t="s">
        <v>833</v>
      </c>
      <c r="ET12" s="61">
        <v>0</v>
      </c>
    </row>
    <row r="13" spans="1:150" ht="13.5" thickBot="1">
      <c r="A13" s="34" t="s">
        <v>22</v>
      </c>
      <c r="B13" s="68" t="s">
        <v>151</v>
      </c>
      <c r="C13" s="143">
        <v>114.59</v>
      </c>
      <c r="D13" s="124">
        <v>40</v>
      </c>
      <c r="E13" s="124"/>
      <c r="F13" s="124"/>
      <c r="G13" s="124"/>
      <c r="H13" s="124"/>
      <c r="I13" s="124">
        <v>20</v>
      </c>
      <c r="J13" s="124"/>
      <c r="K13" s="124">
        <f t="shared" si="5"/>
        <v>60</v>
      </c>
      <c r="L13" s="54">
        <f t="shared" si="6"/>
        <v>174.59</v>
      </c>
      <c r="N13" s="34" t="s">
        <v>73</v>
      </c>
      <c r="O13" s="68" t="s">
        <v>153</v>
      </c>
      <c r="P13" s="143">
        <v>37.15</v>
      </c>
      <c r="Q13" s="124" t="s">
        <v>73</v>
      </c>
      <c r="R13" s="124">
        <v>28</v>
      </c>
      <c r="S13" s="124" t="s">
        <v>73</v>
      </c>
      <c r="T13" s="143">
        <v>194.94</v>
      </c>
      <c r="U13" s="124" t="s">
        <v>73</v>
      </c>
      <c r="V13" s="124">
        <v>116</v>
      </c>
      <c r="W13" s="124" t="s">
        <v>105</v>
      </c>
      <c r="X13" s="143">
        <v>30.54</v>
      </c>
      <c r="Y13" s="124" t="s">
        <v>22</v>
      </c>
      <c r="Z13" s="143">
        <v>76</v>
      </c>
      <c r="AA13" s="124" t="s">
        <v>20</v>
      </c>
      <c r="AB13" s="143">
        <v>76.44</v>
      </c>
      <c r="AC13" s="124" t="s">
        <v>104</v>
      </c>
      <c r="AD13" s="124">
        <v>15</v>
      </c>
      <c r="AE13" s="61">
        <v>92</v>
      </c>
      <c r="AF13" s="164"/>
      <c r="AG13" s="164"/>
      <c r="AH13" s="163"/>
      <c r="AI13" s="164"/>
      <c r="AJ13" s="164"/>
      <c r="AK13" s="164"/>
      <c r="AL13" s="164"/>
      <c r="AM13" s="164"/>
      <c r="AN13" s="164"/>
      <c r="AO13" s="164"/>
      <c r="AP13" s="164"/>
      <c r="AQ13" s="164"/>
      <c r="AS13" s="35" t="s">
        <v>65</v>
      </c>
      <c r="AT13" s="72" t="s">
        <v>149</v>
      </c>
      <c r="AU13" s="201">
        <v>27.33</v>
      </c>
      <c r="AV13" s="201">
        <v>27.68</v>
      </c>
      <c r="AW13" s="201">
        <v>28.24</v>
      </c>
      <c r="AX13" s="201">
        <v>28.46</v>
      </c>
      <c r="AY13" s="201">
        <v>28.88</v>
      </c>
      <c r="AZ13" s="201">
        <v>39.26</v>
      </c>
      <c r="BA13" s="201">
        <v>166.58</v>
      </c>
      <c r="BB13" s="201" t="s">
        <v>218</v>
      </c>
      <c r="BC13" s="47" t="s">
        <v>218</v>
      </c>
      <c r="BD13" s="201" t="s">
        <v>218</v>
      </c>
      <c r="BE13" s="202" t="s">
        <v>222</v>
      </c>
      <c r="BW13" s="34" t="s">
        <v>65</v>
      </c>
      <c r="BX13" s="68" t="s">
        <v>90</v>
      </c>
      <c r="BY13" s="79" t="s">
        <v>39</v>
      </c>
      <c r="CC13" s="35" t="s">
        <v>65</v>
      </c>
      <c r="CD13" s="60"/>
      <c r="CE13" s="302" t="s">
        <v>430</v>
      </c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373"/>
      <c r="CU13" s="297"/>
      <c r="CV13" s="302" t="s">
        <v>430</v>
      </c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373"/>
      <c r="DM13" s="34" t="s">
        <v>65</v>
      </c>
      <c r="DN13" s="59" t="s">
        <v>88</v>
      </c>
      <c r="DO13" s="270">
        <v>20.817</v>
      </c>
      <c r="DP13" s="79" t="s">
        <v>773</v>
      </c>
      <c r="DQ13" s="190"/>
      <c r="DR13" s="190"/>
      <c r="DS13" s="190"/>
      <c r="EC13" s="34" t="s">
        <v>65</v>
      </c>
      <c r="ED13" s="59" t="s">
        <v>99</v>
      </c>
      <c r="EE13" s="270" t="s">
        <v>39</v>
      </c>
      <c r="EF13" s="79" t="s">
        <v>39</v>
      </c>
      <c r="EH13" s="34" t="s">
        <v>65</v>
      </c>
      <c r="EI13" s="68" t="s">
        <v>877</v>
      </c>
      <c r="EJ13" s="370" t="s">
        <v>878</v>
      </c>
      <c r="EK13" s="370" t="s">
        <v>840</v>
      </c>
      <c r="EL13" s="370" t="s">
        <v>878</v>
      </c>
      <c r="EM13" s="370" t="s">
        <v>879</v>
      </c>
      <c r="EN13" s="370" t="s">
        <v>880</v>
      </c>
      <c r="EO13" s="370" t="s">
        <v>881</v>
      </c>
      <c r="EP13" s="370" t="s">
        <v>833</v>
      </c>
      <c r="EQ13" s="370" t="s">
        <v>838</v>
      </c>
      <c r="ER13" s="370" t="s">
        <v>833</v>
      </c>
      <c r="ES13" s="370" t="s">
        <v>833</v>
      </c>
      <c r="ET13" s="61">
        <v>0</v>
      </c>
    </row>
    <row r="14" spans="1:150" ht="13.5" thickBot="1">
      <c r="A14" s="34" t="s">
        <v>23</v>
      </c>
      <c r="B14" s="68" t="s">
        <v>152</v>
      </c>
      <c r="C14" s="143">
        <v>126.87</v>
      </c>
      <c r="D14" s="124">
        <v>20</v>
      </c>
      <c r="E14" s="124">
        <v>5</v>
      </c>
      <c r="F14" s="124"/>
      <c r="G14" s="124"/>
      <c r="H14" s="124">
        <v>20</v>
      </c>
      <c r="I14" s="124">
        <v>10</v>
      </c>
      <c r="J14" s="124"/>
      <c r="K14" s="124">
        <f t="shared" si="5"/>
        <v>55</v>
      </c>
      <c r="L14" s="54">
        <f t="shared" si="6"/>
        <v>181.87</v>
      </c>
      <c r="N14" s="34" t="s">
        <v>65</v>
      </c>
      <c r="O14" s="68" t="s">
        <v>157</v>
      </c>
      <c r="P14" s="143">
        <v>41.41</v>
      </c>
      <c r="Q14" s="124" t="s">
        <v>104</v>
      </c>
      <c r="R14" s="124">
        <v>20</v>
      </c>
      <c r="S14" s="124" t="s">
        <v>19</v>
      </c>
      <c r="T14" s="143">
        <v>227.72</v>
      </c>
      <c r="U14" s="124" t="s">
        <v>77</v>
      </c>
      <c r="V14" s="124">
        <v>105</v>
      </c>
      <c r="W14" s="124" t="s">
        <v>74</v>
      </c>
      <c r="X14" s="143">
        <v>37.25</v>
      </c>
      <c r="Y14" s="124" t="s">
        <v>106</v>
      </c>
      <c r="Z14" s="143">
        <v>125</v>
      </c>
      <c r="AA14" s="124" t="s">
        <v>106</v>
      </c>
      <c r="AB14" s="143">
        <v>64.03</v>
      </c>
      <c r="AC14" s="124" t="s">
        <v>65</v>
      </c>
      <c r="AD14" s="124">
        <v>0</v>
      </c>
      <c r="AE14" s="61">
        <v>95</v>
      </c>
      <c r="AF14" s="164"/>
      <c r="AG14" s="164"/>
      <c r="AH14" s="163"/>
      <c r="AI14" s="164"/>
      <c r="AJ14" s="164"/>
      <c r="AK14" s="164"/>
      <c r="AL14" s="164"/>
      <c r="AM14" s="164"/>
      <c r="AN14" s="164"/>
      <c r="AO14" s="164"/>
      <c r="AP14" s="164"/>
      <c r="AQ14" s="164"/>
      <c r="BW14" s="35" t="s">
        <v>74</v>
      </c>
      <c r="BX14" s="72" t="s">
        <v>152</v>
      </c>
      <c r="BY14" s="80" t="s">
        <v>39</v>
      </c>
      <c r="DM14" s="34" t="s">
        <v>74</v>
      </c>
      <c r="DN14" s="59" t="s">
        <v>482</v>
      </c>
      <c r="DO14" s="270">
        <v>21.348</v>
      </c>
      <c r="DP14" s="79" t="s">
        <v>774</v>
      </c>
      <c r="DQ14" s="190"/>
      <c r="DR14" s="190"/>
      <c r="DS14" s="190"/>
      <c r="EC14" s="34" t="s">
        <v>74</v>
      </c>
      <c r="ED14" s="59" t="s">
        <v>315</v>
      </c>
      <c r="EE14" s="270" t="s">
        <v>39</v>
      </c>
      <c r="EF14" s="79" t="s">
        <v>39</v>
      </c>
      <c r="EH14" s="34" t="s">
        <v>74</v>
      </c>
      <c r="EI14" s="68" t="s">
        <v>882</v>
      </c>
      <c r="EJ14" s="370" t="s">
        <v>883</v>
      </c>
      <c r="EK14" s="370" t="s">
        <v>840</v>
      </c>
      <c r="EL14" s="370" t="s">
        <v>883</v>
      </c>
      <c r="EM14" s="370" t="s">
        <v>884</v>
      </c>
      <c r="EN14" s="370" t="s">
        <v>831</v>
      </c>
      <c r="EO14" s="370" t="s">
        <v>875</v>
      </c>
      <c r="EP14" s="370" t="s">
        <v>833</v>
      </c>
      <c r="EQ14" s="370" t="s">
        <v>848</v>
      </c>
      <c r="ER14" s="370" t="s">
        <v>833</v>
      </c>
      <c r="ES14" s="370" t="s">
        <v>833</v>
      </c>
      <c r="ET14" s="61">
        <v>0</v>
      </c>
    </row>
    <row r="15" spans="1:150" ht="13.5" thickBot="1">
      <c r="A15" s="34" t="s">
        <v>73</v>
      </c>
      <c r="B15" s="68" t="s">
        <v>153</v>
      </c>
      <c r="C15" s="143">
        <v>129.94</v>
      </c>
      <c r="D15" s="124">
        <v>40</v>
      </c>
      <c r="E15" s="124"/>
      <c r="F15" s="124">
        <v>5</v>
      </c>
      <c r="G15" s="124"/>
      <c r="H15" s="124"/>
      <c r="I15" s="124">
        <v>10</v>
      </c>
      <c r="J15" s="124">
        <v>10</v>
      </c>
      <c r="K15" s="124">
        <f t="shared" si="5"/>
        <v>65</v>
      </c>
      <c r="L15" s="54">
        <f t="shared" si="6"/>
        <v>194.94</v>
      </c>
      <c r="N15" s="34" t="s">
        <v>74</v>
      </c>
      <c r="O15" s="68" t="s">
        <v>155</v>
      </c>
      <c r="P15" s="143">
        <v>44.17</v>
      </c>
      <c r="Q15" s="124" t="s">
        <v>131</v>
      </c>
      <c r="R15" s="124">
        <v>18</v>
      </c>
      <c r="S15" s="124" t="s">
        <v>18</v>
      </c>
      <c r="T15" s="143">
        <v>211.94</v>
      </c>
      <c r="U15" s="124" t="s">
        <v>75</v>
      </c>
      <c r="V15" s="124">
        <v>102</v>
      </c>
      <c r="W15" s="124" t="s">
        <v>23</v>
      </c>
      <c r="X15" s="143">
        <v>38.43</v>
      </c>
      <c r="Y15" s="124" t="s">
        <v>107</v>
      </c>
      <c r="Z15" s="143">
        <v>98</v>
      </c>
      <c r="AA15" s="124" t="s">
        <v>77</v>
      </c>
      <c r="AB15" s="143">
        <v>57.06</v>
      </c>
      <c r="AC15" s="124" t="s">
        <v>20</v>
      </c>
      <c r="AD15" s="124">
        <v>10</v>
      </c>
      <c r="AE15" s="61">
        <v>97</v>
      </c>
      <c r="AF15" s="164"/>
      <c r="AG15" s="164"/>
      <c r="AH15" s="163"/>
      <c r="AI15" s="164"/>
      <c r="AJ15" s="164"/>
      <c r="AK15" s="164"/>
      <c r="AL15" s="164"/>
      <c r="AM15" s="164"/>
      <c r="AN15" s="164"/>
      <c r="AO15" s="164"/>
      <c r="AP15" s="164"/>
      <c r="AQ15" s="164"/>
      <c r="AS15" s="74"/>
      <c r="BW15" s="65"/>
      <c r="BX15" s="66"/>
      <c r="BY15" s="67"/>
      <c r="CC15" s="105" t="s">
        <v>443</v>
      </c>
      <c r="CD15" s="374"/>
      <c r="CE15" s="374"/>
      <c r="CF15" s="374"/>
      <c r="CG15" s="375"/>
      <c r="CU15" s="127" t="s">
        <v>443</v>
      </c>
      <c r="CV15" s="253"/>
      <c r="CW15" s="253"/>
      <c r="CX15" s="253"/>
      <c r="CY15" s="253"/>
      <c r="CZ15" s="253"/>
      <c r="DA15" s="253"/>
      <c r="DB15" s="255"/>
      <c r="DM15" s="34" t="s">
        <v>75</v>
      </c>
      <c r="DN15" s="59" t="s">
        <v>775</v>
      </c>
      <c r="DO15" s="270">
        <v>23.876</v>
      </c>
      <c r="DP15" s="79" t="s">
        <v>776</v>
      </c>
      <c r="DQ15" s="190"/>
      <c r="DR15" s="190"/>
      <c r="DS15" s="190"/>
      <c r="EC15" s="34" t="s">
        <v>75</v>
      </c>
      <c r="ED15" s="59" t="s">
        <v>112</v>
      </c>
      <c r="EE15" s="270" t="s">
        <v>39</v>
      </c>
      <c r="EF15" s="79" t="s">
        <v>39</v>
      </c>
      <c r="EH15" s="34" t="s">
        <v>75</v>
      </c>
      <c r="EI15" s="68" t="s">
        <v>92</v>
      </c>
      <c r="EJ15" s="370" t="s">
        <v>885</v>
      </c>
      <c r="EK15" s="370" t="s">
        <v>840</v>
      </c>
      <c r="EL15" s="370" t="s">
        <v>885</v>
      </c>
      <c r="EM15" s="370" t="s">
        <v>886</v>
      </c>
      <c r="EN15" s="370" t="s">
        <v>880</v>
      </c>
      <c r="EO15" s="370" t="s">
        <v>887</v>
      </c>
      <c r="EP15" s="370" t="s">
        <v>833</v>
      </c>
      <c r="EQ15" s="370" t="s">
        <v>838</v>
      </c>
      <c r="ER15" s="370" t="s">
        <v>832</v>
      </c>
      <c r="ES15" s="370" t="s">
        <v>833</v>
      </c>
      <c r="ET15" s="61">
        <v>0</v>
      </c>
    </row>
    <row r="16" spans="1:150" ht="13.5" thickBot="1">
      <c r="A16" s="34" t="s">
        <v>65</v>
      </c>
      <c r="B16" s="68" t="s">
        <v>117</v>
      </c>
      <c r="C16" s="143">
        <v>133.16</v>
      </c>
      <c r="D16" s="124">
        <v>40</v>
      </c>
      <c r="E16" s="124"/>
      <c r="F16" s="124">
        <v>10</v>
      </c>
      <c r="G16" s="124"/>
      <c r="H16" s="124">
        <v>10</v>
      </c>
      <c r="I16" s="124">
        <v>10</v>
      </c>
      <c r="J16" s="124"/>
      <c r="K16" s="124">
        <f t="shared" si="5"/>
        <v>70</v>
      </c>
      <c r="L16" s="54">
        <f t="shared" si="6"/>
        <v>203.16</v>
      </c>
      <c r="N16" s="34" t="s">
        <v>75</v>
      </c>
      <c r="O16" s="68" t="s">
        <v>117</v>
      </c>
      <c r="P16" s="143">
        <v>52.56</v>
      </c>
      <c r="Q16" s="124" t="s">
        <v>167</v>
      </c>
      <c r="R16" s="124">
        <v>23</v>
      </c>
      <c r="S16" s="124" t="s">
        <v>20</v>
      </c>
      <c r="T16" s="143">
        <v>203.16</v>
      </c>
      <c r="U16" s="124" t="s">
        <v>65</v>
      </c>
      <c r="V16" s="124">
        <v>115</v>
      </c>
      <c r="W16" s="124" t="s">
        <v>104</v>
      </c>
      <c r="X16" s="143">
        <v>34.45</v>
      </c>
      <c r="Y16" s="124" t="s">
        <v>75</v>
      </c>
      <c r="Z16" s="143">
        <v>83.4</v>
      </c>
      <c r="AA16" s="124" t="s">
        <v>73</v>
      </c>
      <c r="AB16" s="143" t="s">
        <v>39</v>
      </c>
      <c r="AC16" s="124" t="s">
        <v>106</v>
      </c>
      <c r="AD16" s="124">
        <v>0</v>
      </c>
      <c r="AE16" s="61">
        <v>100</v>
      </c>
      <c r="AF16" s="164"/>
      <c r="AG16" s="164"/>
      <c r="AH16" s="163"/>
      <c r="AI16" s="164"/>
      <c r="AJ16" s="164"/>
      <c r="AK16" s="164"/>
      <c r="AL16" s="164"/>
      <c r="AM16" s="164"/>
      <c r="AN16" s="164"/>
      <c r="AO16" s="164"/>
      <c r="AP16" s="164"/>
      <c r="AQ16" s="164"/>
      <c r="AS16" s="75"/>
      <c r="BW16" s="65"/>
      <c r="BX16" s="66"/>
      <c r="BY16" s="67"/>
      <c r="CC16" s="376" t="s">
        <v>10</v>
      </c>
      <c r="CD16" s="377" t="s">
        <v>444</v>
      </c>
      <c r="CE16" s="378" t="s">
        <v>148</v>
      </c>
      <c r="CF16" s="379"/>
      <c r="CG16" s="380">
        <v>16.6</v>
      </c>
      <c r="CU16" s="376" t="s">
        <v>10</v>
      </c>
      <c r="CV16" s="360" t="s">
        <v>448</v>
      </c>
      <c r="CW16" s="360"/>
      <c r="CX16" s="360"/>
      <c r="CY16" s="360" t="s">
        <v>437</v>
      </c>
      <c r="CZ16" s="360"/>
      <c r="DA16" s="360"/>
      <c r="DB16" s="381">
        <v>18.22</v>
      </c>
      <c r="DM16" s="34" t="s">
        <v>76</v>
      </c>
      <c r="DN16" s="59" t="s">
        <v>777</v>
      </c>
      <c r="DO16" s="270">
        <v>24.86</v>
      </c>
      <c r="DP16" s="79" t="s">
        <v>778</v>
      </c>
      <c r="DQ16" s="190"/>
      <c r="DR16" s="190"/>
      <c r="DS16" s="190"/>
      <c r="EC16" s="35" t="s">
        <v>76</v>
      </c>
      <c r="ED16" s="60" t="s">
        <v>119</v>
      </c>
      <c r="EE16" s="301" t="s">
        <v>39</v>
      </c>
      <c r="EF16" s="80" t="s">
        <v>39</v>
      </c>
      <c r="EH16" s="34" t="s">
        <v>76</v>
      </c>
      <c r="EI16" s="68" t="s">
        <v>221</v>
      </c>
      <c r="EJ16" s="370" t="s">
        <v>888</v>
      </c>
      <c r="EK16" s="370" t="s">
        <v>889</v>
      </c>
      <c r="EL16" s="370" t="s">
        <v>890</v>
      </c>
      <c r="EM16" s="370" t="s">
        <v>891</v>
      </c>
      <c r="EN16" s="370" t="s">
        <v>892</v>
      </c>
      <c r="EO16" s="370" t="s">
        <v>870</v>
      </c>
      <c r="EP16" s="370" t="s">
        <v>833</v>
      </c>
      <c r="EQ16" s="370" t="s">
        <v>854</v>
      </c>
      <c r="ER16" s="370" t="s">
        <v>833</v>
      </c>
      <c r="ES16" s="370" t="s">
        <v>833</v>
      </c>
      <c r="ET16" s="61">
        <v>3</v>
      </c>
    </row>
    <row r="17" spans="1:150" ht="12.75">
      <c r="A17" s="34" t="s">
        <v>74</v>
      </c>
      <c r="B17" s="68" t="s">
        <v>154</v>
      </c>
      <c r="C17" s="143">
        <v>117.32</v>
      </c>
      <c r="D17" s="124">
        <v>30</v>
      </c>
      <c r="E17" s="124">
        <v>10</v>
      </c>
      <c r="F17" s="124"/>
      <c r="G17" s="124">
        <v>10</v>
      </c>
      <c r="H17" s="124"/>
      <c r="I17" s="124"/>
      <c r="J17" s="124">
        <v>40</v>
      </c>
      <c r="K17" s="124">
        <f t="shared" si="5"/>
        <v>90</v>
      </c>
      <c r="L17" s="54">
        <f t="shared" si="6"/>
        <v>207.32</v>
      </c>
      <c r="N17" s="34" t="s">
        <v>76</v>
      </c>
      <c r="O17" s="68" t="s">
        <v>96</v>
      </c>
      <c r="P17" s="143">
        <v>52.45</v>
      </c>
      <c r="Q17" s="124" t="s">
        <v>135</v>
      </c>
      <c r="R17" s="124">
        <v>39</v>
      </c>
      <c r="S17" s="124" t="s">
        <v>104</v>
      </c>
      <c r="T17" s="143">
        <v>275.16</v>
      </c>
      <c r="U17" s="124" t="s">
        <v>105</v>
      </c>
      <c r="V17" s="124">
        <v>95</v>
      </c>
      <c r="W17" s="124" t="s">
        <v>18</v>
      </c>
      <c r="X17" s="143">
        <v>29.66</v>
      </c>
      <c r="Y17" s="124" t="s">
        <v>21</v>
      </c>
      <c r="Z17" s="143">
        <v>67</v>
      </c>
      <c r="AA17" s="124" t="s">
        <v>17</v>
      </c>
      <c r="AB17" s="143" t="s">
        <v>39</v>
      </c>
      <c r="AC17" s="124" t="s">
        <v>106</v>
      </c>
      <c r="AD17" s="124">
        <v>15</v>
      </c>
      <c r="AE17" s="61">
        <v>105</v>
      </c>
      <c r="AF17" s="164"/>
      <c r="AG17" s="164"/>
      <c r="AH17" s="163"/>
      <c r="AI17" s="164"/>
      <c r="AJ17" s="164"/>
      <c r="AK17" s="164"/>
      <c r="AL17" s="164"/>
      <c r="AM17" s="164"/>
      <c r="AN17" s="164"/>
      <c r="AO17" s="164"/>
      <c r="AP17" s="164"/>
      <c r="AQ17" s="164"/>
      <c r="AS17" s="65"/>
      <c r="BW17" s="65"/>
      <c r="BX17" s="66"/>
      <c r="BY17" s="67"/>
      <c r="CC17" s="34" t="s">
        <v>16</v>
      </c>
      <c r="CD17" s="59" t="s">
        <v>445</v>
      </c>
      <c r="CE17" s="382" t="s">
        <v>110</v>
      </c>
      <c r="CF17" s="382"/>
      <c r="CG17" s="54">
        <v>16.72</v>
      </c>
      <c r="CU17" s="34" t="s">
        <v>16</v>
      </c>
      <c r="CV17" s="59" t="s">
        <v>447</v>
      </c>
      <c r="CW17" s="59"/>
      <c r="CX17" s="59"/>
      <c r="CY17" s="59" t="s">
        <v>437</v>
      </c>
      <c r="CZ17" s="59"/>
      <c r="DA17" s="59"/>
      <c r="DB17" s="54">
        <v>18.45</v>
      </c>
      <c r="DM17" s="34" t="s">
        <v>77</v>
      </c>
      <c r="DN17" s="59" t="s">
        <v>515</v>
      </c>
      <c r="DO17" s="270">
        <v>35.204</v>
      </c>
      <c r="DP17" s="79" t="s">
        <v>779</v>
      </c>
      <c r="DQ17" s="190"/>
      <c r="DR17" s="190"/>
      <c r="DS17" s="190"/>
      <c r="EH17" s="34" t="s">
        <v>77</v>
      </c>
      <c r="EI17" s="68" t="s">
        <v>96</v>
      </c>
      <c r="EJ17" s="370" t="s">
        <v>893</v>
      </c>
      <c r="EK17" s="370" t="s">
        <v>840</v>
      </c>
      <c r="EL17" s="370" t="s">
        <v>893</v>
      </c>
      <c r="EM17" s="370" t="s">
        <v>894</v>
      </c>
      <c r="EN17" s="370" t="s">
        <v>895</v>
      </c>
      <c r="EO17" s="370" t="s">
        <v>881</v>
      </c>
      <c r="EP17" s="370" t="s">
        <v>833</v>
      </c>
      <c r="EQ17" s="370" t="s">
        <v>837</v>
      </c>
      <c r="ER17" s="370" t="s">
        <v>876</v>
      </c>
      <c r="ES17" s="370" t="s">
        <v>833</v>
      </c>
      <c r="ET17" s="61">
        <v>3</v>
      </c>
    </row>
    <row r="18" spans="1:150" ht="13.5" thickBot="1">
      <c r="A18" s="34" t="s">
        <v>75</v>
      </c>
      <c r="B18" s="68" t="s">
        <v>155</v>
      </c>
      <c r="C18" s="143">
        <v>181.94</v>
      </c>
      <c r="D18" s="124">
        <v>10</v>
      </c>
      <c r="E18" s="124"/>
      <c r="F18" s="124"/>
      <c r="G18" s="124"/>
      <c r="H18" s="124"/>
      <c r="I18" s="124">
        <v>10</v>
      </c>
      <c r="J18" s="124">
        <v>10</v>
      </c>
      <c r="K18" s="124">
        <f t="shared" si="5"/>
        <v>30</v>
      </c>
      <c r="L18" s="54">
        <f t="shared" si="6"/>
        <v>211.94</v>
      </c>
      <c r="N18" s="34" t="s">
        <v>77</v>
      </c>
      <c r="O18" s="68" t="s">
        <v>191</v>
      </c>
      <c r="P18" s="143">
        <v>40.15</v>
      </c>
      <c r="Q18" s="124" t="s">
        <v>76</v>
      </c>
      <c r="R18" s="124">
        <v>6</v>
      </c>
      <c r="S18" s="124" t="s">
        <v>16</v>
      </c>
      <c r="T18" s="143" t="s">
        <v>192</v>
      </c>
      <c r="U18" s="124" t="s">
        <v>167</v>
      </c>
      <c r="V18" s="124" t="s">
        <v>192</v>
      </c>
      <c r="W18" s="124" t="s">
        <v>108</v>
      </c>
      <c r="X18" s="143">
        <v>31.8</v>
      </c>
      <c r="Y18" s="124" t="s">
        <v>73</v>
      </c>
      <c r="Z18" s="143">
        <v>87</v>
      </c>
      <c r="AA18" s="124" t="s">
        <v>75</v>
      </c>
      <c r="AB18" s="143">
        <v>56.97</v>
      </c>
      <c r="AC18" s="124" t="s">
        <v>19</v>
      </c>
      <c r="AD18" s="124">
        <v>15</v>
      </c>
      <c r="AE18" s="61">
        <v>105</v>
      </c>
      <c r="AF18" s="164"/>
      <c r="AG18" s="164"/>
      <c r="AH18" s="163"/>
      <c r="AI18" s="164"/>
      <c r="AJ18" s="164"/>
      <c r="AK18" s="164"/>
      <c r="AL18" s="164"/>
      <c r="AM18" s="164"/>
      <c r="AN18" s="164"/>
      <c r="AO18" s="164"/>
      <c r="AP18" s="164"/>
      <c r="AQ18" s="164"/>
      <c r="AS18" s="65"/>
      <c r="BW18" s="65"/>
      <c r="BX18" s="66"/>
      <c r="BY18" s="67"/>
      <c r="CC18" s="35" t="s">
        <v>17</v>
      </c>
      <c r="CD18" s="383" t="s">
        <v>446</v>
      </c>
      <c r="CE18" s="384" t="s">
        <v>119</v>
      </c>
      <c r="CF18" s="385"/>
      <c r="CG18" s="386">
        <v>16.75</v>
      </c>
      <c r="CU18" s="35" t="s">
        <v>17</v>
      </c>
      <c r="CV18" s="60" t="s">
        <v>449</v>
      </c>
      <c r="CW18" s="60"/>
      <c r="CX18" s="60"/>
      <c r="CY18" s="60" t="s">
        <v>437</v>
      </c>
      <c r="CZ18" s="60"/>
      <c r="DA18" s="60"/>
      <c r="DB18" s="202">
        <v>18.81</v>
      </c>
      <c r="DM18" s="34" t="s">
        <v>104</v>
      </c>
      <c r="DN18" s="59" t="s">
        <v>780</v>
      </c>
      <c r="DO18" s="270" t="s">
        <v>39</v>
      </c>
      <c r="DP18" s="79" t="s">
        <v>39</v>
      </c>
      <c r="DQ18" s="190"/>
      <c r="DR18" s="190"/>
      <c r="DS18" s="190"/>
      <c r="EH18" s="34" t="s">
        <v>104</v>
      </c>
      <c r="EI18" s="68" t="s">
        <v>150</v>
      </c>
      <c r="EJ18" s="370" t="s">
        <v>896</v>
      </c>
      <c r="EK18" s="370" t="s">
        <v>840</v>
      </c>
      <c r="EL18" s="370" t="s">
        <v>896</v>
      </c>
      <c r="EM18" s="370" t="s">
        <v>897</v>
      </c>
      <c r="EN18" s="370" t="s">
        <v>898</v>
      </c>
      <c r="EO18" s="370" t="s">
        <v>881</v>
      </c>
      <c r="EP18" s="370" t="s">
        <v>833</v>
      </c>
      <c r="EQ18" s="370" t="s">
        <v>854</v>
      </c>
      <c r="ER18" s="370" t="s">
        <v>876</v>
      </c>
      <c r="ES18" s="370" t="s">
        <v>860</v>
      </c>
      <c r="ET18" s="61">
        <v>0</v>
      </c>
    </row>
    <row r="19" spans="1:150" ht="12.75">
      <c r="A19" s="34" t="s">
        <v>76</v>
      </c>
      <c r="B19" s="68" t="s">
        <v>156</v>
      </c>
      <c r="C19" s="143">
        <v>127.03</v>
      </c>
      <c r="D19" s="124">
        <v>40</v>
      </c>
      <c r="E19" s="124"/>
      <c r="F19" s="124"/>
      <c r="G19" s="124"/>
      <c r="H19" s="124">
        <v>10</v>
      </c>
      <c r="I19" s="124">
        <v>10</v>
      </c>
      <c r="J19" s="124">
        <v>40</v>
      </c>
      <c r="K19" s="124">
        <f t="shared" si="5"/>
        <v>100</v>
      </c>
      <c r="L19" s="54">
        <f t="shared" si="6"/>
        <v>227.03</v>
      </c>
      <c r="N19" s="34" t="s">
        <v>104</v>
      </c>
      <c r="O19" s="68" t="s">
        <v>156</v>
      </c>
      <c r="P19" s="143">
        <v>42.24</v>
      </c>
      <c r="Q19" s="124" t="s">
        <v>106</v>
      </c>
      <c r="R19" s="124">
        <v>24</v>
      </c>
      <c r="S19" s="124" t="s">
        <v>21</v>
      </c>
      <c r="T19" s="143">
        <v>227.03</v>
      </c>
      <c r="U19" s="124" t="s">
        <v>76</v>
      </c>
      <c r="V19" s="124">
        <v>98</v>
      </c>
      <c r="W19" s="124" t="s">
        <v>21</v>
      </c>
      <c r="X19" s="143">
        <v>35.06</v>
      </c>
      <c r="Y19" s="124" t="s">
        <v>76</v>
      </c>
      <c r="Z19" s="143">
        <v>123</v>
      </c>
      <c r="AA19" s="124" t="s">
        <v>105</v>
      </c>
      <c r="AB19" s="143" t="s">
        <v>39</v>
      </c>
      <c r="AC19" s="124" t="s">
        <v>106</v>
      </c>
      <c r="AD19" s="124">
        <v>20</v>
      </c>
      <c r="AE19" s="61">
        <v>115</v>
      </c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S19" s="65"/>
      <c r="BW19" s="65"/>
      <c r="BX19" s="66"/>
      <c r="BY19" s="67"/>
      <c r="DM19" s="34" t="s">
        <v>105</v>
      </c>
      <c r="DN19" s="59" t="s">
        <v>781</v>
      </c>
      <c r="DO19" s="270" t="s">
        <v>39</v>
      </c>
      <c r="DP19" s="79" t="s">
        <v>39</v>
      </c>
      <c r="DQ19" s="190"/>
      <c r="DR19" s="190"/>
      <c r="DS19" s="190"/>
      <c r="EH19" s="34" t="s">
        <v>105</v>
      </c>
      <c r="EI19" s="68" t="s">
        <v>161</v>
      </c>
      <c r="EJ19" s="370" t="s">
        <v>899</v>
      </c>
      <c r="EK19" s="370" t="s">
        <v>840</v>
      </c>
      <c r="EL19" s="370" t="s">
        <v>899</v>
      </c>
      <c r="EM19" s="370" t="s">
        <v>900</v>
      </c>
      <c r="EN19" s="370" t="s">
        <v>901</v>
      </c>
      <c r="EO19" s="370" t="s">
        <v>851</v>
      </c>
      <c r="EP19" s="370" t="s">
        <v>876</v>
      </c>
      <c r="EQ19" s="370" t="s">
        <v>833</v>
      </c>
      <c r="ER19" s="370" t="s">
        <v>833</v>
      </c>
      <c r="ES19" s="370" t="s">
        <v>833</v>
      </c>
      <c r="ET19" s="61">
        <v>3</v>
      </c>
    </row>
    <row r="20" spans="1:150" ht="12.75">
      <c r="A20" s="34" t="s">
        <v>77</v>
      </c>
      <c r="B20" s="68" t="s">
        <v>157</v>
      </c>
      <c r="C20" s="143">
        <v>157.72</v>
      </c>
      <c r="D20" s="124">
        <v>50</v>
      </c>
      <c r="E20" s="124"/>
      <c r="F20" s="124"/>
      <c r="G20" s="124"/>
      <c r="H20" s="124">
        <v>10</v>
      </c>
      <c r="I20" s="124"/>
      <c r="J20" s="124">
        <v>10</v>
      </c>
      <c r="K20" s="124">
        <f t="shared" si="5"/>
        <v>70</v>
      </c>
      <c r="L20" s="54">
        <f t="shared" si="6"/>
        <v>227.72</v>
      </c>
      <c r="N20" s="34" t="s">
        <v>105</v>
      </c>
      <c r="O20" s="68" t="s">
        <v>161</v>
      </c>
      <c r="P20" s="143">
        <v>42.03</v>
      </c>
      <c r="Q20" s="124" t="s">
        <v>105</v>
      </c>
      <c r="R20" s="124">
        <v>24</v>
      </c>
      <c r="S20" s="124" t="s">
        <v>21</v>
      </c>
      <c r="T20" s="143">
        <v>333.09</v>
      </c>
      <c r="U20" s="124" t="s">
        <v>108</v>
      </c>
      <c r="V20" s="124">
        <v>111</v>
      </c>
      <c r="W20" s="124" t="s">
        <v>76</v>
      </c>
      <c r="X20" s="143">
        <v>40.57</v>
      </c>
      <c r="Y20" s="124" t="s">
        <v>108</v>
      </c>
      <c r="Z20" s="143">
        <v>84</v>
      </c>
      <c r="AA20" s="124" t="s">
        <v>65</v>
      </c>
      <c r="AB20" s="143">
        <v>66.47</v>
      </c>
      <c r="AC20" s="124" t="s">
        <v>76</v>
      </c>
      <c r="AD20" s="124">
        <v>15</v>
      </c>
      <c r="AE20" s="61">
        <v>118</v>
      </c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S20" s="65"/>
      <c r="BW20" s="65"/>
      <c r="BX20" s="66"/>
      <c r="BY20" s="67"/>
      <c r="CC20" s="74"/>
      <c r="DM20" s="34" t="s">
        <v>106</v>
      </c>
      <c r="DN20" s="59" t="s">
        <v>99</v>
      </c>
      <c r="DO20" s="270" t="s">
        <v>39</v>
      </c>
      <c r="DP20" s="79" t="s">
        <v>39</v>
      </c>
      <c r="DQ20" s="190"/>
      <c r="DR20" s="190"/>
      <c r="DS20" s="190"/>
      <c r="EH20" s="34" t="s">
        <v>106</v>
      </c>
      <c r="EI20" s="68" t="s">
        <v>902</v>
      </c>
      <c r="EJ20" s="370" t="s">
        <v>903</v>
      </c>
      <c r="EK20" s="370" t="s">
        <v>840</v>
      </c>
      <c r="EL20" s="370" t="s">
        <v>903</v>
      </c>
      <c r="EM20" s="370" t="s">
        <v>904</v>
      </c>
      <c r="EN20" s="370" t="s">
        <v>895</v>
      </c>
      <c r="EO20" s="370" t="s">
        <v>854</v>
      </c>
      <c r="EP20" s="370" t="s">
        <v>833</v>
      </c>
      <c r="EQ20" s="370" t="s">
        <v>848</v>
      </c>
      <c r="ER20" s="370" t="s">
        <v>833</v>
      </c>
      <c r="ES20" s="370" t="s">
        <v>833</v>
      </c>
      <c r="ET20" s="61">
        <v>6</v>
      </c>
    </row>
    <row r="21" spans="1:150" ht="12.75">
      <c r="A21" s="34" t="s">
        <v>104</v>
      </c>
      <c r="B21" s="68" t="s">
        <v>158</v>
      </c>
      <c r="C21" s="143">
        <v>127.13</v>
      </c>
      <c r="D21" s="124">
        <v>50</v>
      </c>
      <c r="E21" s="124"/>
      <c r="F21" s="124"/>
      <c r="G21" s="124"/>
      <c r="H21" s="124">
        <v>40</v>
      </c>
      <c r="I21" s="124">
        <v>20</v>
      </c>
      <c r="J21" s="124">
        <v>10</v>
      </c>
      <c r="K21" s="124">
        <f t="shared" si="5"/>
        <v>120</v>
      </c>
      <c r="L21" s="54">
        <f t="shared" si="6"/>
        <v>247.13</v>
      </c>
      <c r="N21" s="34" t="s">
        <v>106</v>
      </c>
      <c r="O21" s="68" t="s">
        <v>92</v>
      </c>
      <c r="P21" s="143" t="s">
        <v>192</v>
      </c>
      <c r="Q21" s="124" t="s">
        <v>171</v>
      </c>
      <c r="R21" s="124">
        <v>46</v>
      </c>
      <c r="S21" s="124" t="s">
        <v>105</v>
      </c>
      <c r="T21" s="143">
        <v>397</v>
      </c>
      <c r="U21" s="124" t="s">
        <v>132</v>
      </c>
      <c r="V21" s="124">
        <v>110</v>
      </c>
      <c r="W21" s="124" t="s">
        <v>75</v>
      </c>
      <c r="X21" s="143">
        <v>36.58</v>
      </c>
      <c r="Y21" s="124" t="s">
        <v>104</v>
      </c>
      <c r="Z21" s="143">
        <v>69</v>
      </c>
      <c r="AA21" s="124" t="s">
        <v>18</v>
      </c>
      <c r="AB21" s="143" t="s">
        <v>39</v>
      </c>
      <c r="AC21" s="124" t="s">
        <v>106</v>
      </c>
      <c r="AD21" s="124">
        <v>10</v>
      </c>
      <c r="AE21" s="61">
        <v>130</v>
      </c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S21" s="65"/>
      <c r="BW21" s="65"/>
      <c r="BX21" s="66"/>
      <c r="BY21" s="67"/>
      <c r="CC21" s="190"/>
      <c r="DM21" s="34" t="s">
        <v>107</v>
      </c>
      <c r="DN21" s="59" t="s">
        <v>782</v>
      </c>
      <c r="DO21" s="270" t="s">
        <v>39</v>
      </c>
      <c r="DP21" s="79" t="s">
        <v>39</v>
      </c>
      <c r="DQ21" s="190"/>
      <c r="DR21" s="190"/>
      <c r="DS21" s="190"/>
      <c r="EH21" s="34" t="s">
        <v>107</v>
      </c>
      <c r="EI21" s="68" t="s">
        <v>905</v>
      </c>
      <c r="EJ21" s="370" t="s">
        <v>906</v>
      </c>
      <c r="EK21" s="370" t="s">
        <v>840</v>
      </c>
      <c r="EL21" s="370" t="s">
        <v>906</v>
      </c>
      <c r="EM21" s="370" t="s">
        <v>907</v>
      </c>
      <c r="EN21" s="370" t="s">
        <v>908</v>
      </c>
      <c r="EO21" s="370" t="s">
        <v>851</v>
      </c>
      <c r="EP21" s="370" t="s">
        <v>833</v>
      </c>
      <c r="EQ21" s="370" t="s">
        <v>848</v>
      </c>
      <c r="ER21" s="370" t="s">
        <v>833</v>
      </c>
      <c r="ES21" s="370" t="s">
        <v>833</v>
      </c>
      <c r="ET21" s="61">
        <v>3</v>
      </c>
    </row>
    <row r="22" spans="1:150" ht="12.75">
      <c r="A22" s="34" t="s">
        <v>105</v>
      </c>
      <c r="B22" s="68" t="s">
        <v>96</v>
      </c>
      <c r="C22" s="143">
        <v>95.16</v>
      </c>
      <c r="D22" s="124"/>
      <c r="E22" s="124"/>
      <c r="F22" s="124"/>
      <c r="G22" s="124"/>
      <c r="H22" s="124">
        <v>30</v>
      </c>
      <c r="I22" s="124">
        <v>100</v>
      </c>
      <c r="J22" s="124">
        <v>50</v>
      </c>
      <c r="K22" s="124">
        <f t="shared" si="5"/>
        <v>180</v>
      </c>
      <c r="L22" s="54">
        <f t="shared" si="6"/>
        <v>275.15999999999997</v>
      </c>
      <c r="N22" s="34" t="s">
        <v>107</v>
      </c>
      <c r="O22" s="68" t="s">
        <v>159</v>
      </c>
      <c r="P22" s="143" t="s">
        <v>192</v>
      </c>
      <c r="Q22" s="124" t="s">
        <v>171</v>
      </c>
      <c r="R22" s="124">
        <v>31</v>
      </c>
      <c r="S22" s="124" t="s">
        <v>74</v>
      </c>
      <c r="T22" s="143">
        <v>289.54</v>
      </c>
      <c r="U22" s="124" t="s">
        <v>106</v>
      </c>
      <c r="V22" s="124">
        <v>103</v>
      </c>
      <c r="W22" s="124" t="s">
        <v>73</v>
      </c>
      <c r="X22" s="143">
        <v>31.83</v>
      </c>
      <c r="Y22" s="124" t="s">
        <v>65</v>
      </c>
      <c r="Z22" s="143">
        <v>98</v>
      </c>
      <c r="AA22" s="124" t="s">
        <v>77</v>
      </c>
      <c r="AB22" s="143" t="s">
        <v>39</v>
      </c>
      <c r="AC22" s="124" t="s">
        <v>106</v>
      </c>
      <c r="AD22" s="124">
        <v>20</v>
      </c>
      <c r="AE22" s="61">
        <v>134</v>
      </c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BW22" s="65"/>
      <c r="BY22" s="67"/>
      <c r="CC22" s="190"/>
      <c r="DM22" s="34" t="s">
        <v>108</v>
      </c>
      <c r="DN22" s="59" t="s">
        <v>274</v>
      </c>
      <c r="DO22" s="270" t="s">
        <v>39</v>
      </c>
      <c r="DP22" s="79" t="s">
        <v>39</v>
      </c>
      <c r="DQ22" s="190"/>
      <c r="DR22" s="190"/>
      <c r="DS22" s="190"/>
      <c r="EH22" s="34" t="s">
        <v>108</v>
      </c>
      <c r="EI22" s="68" t="s">
        <v>909</v>
      </c>
      <c r="EJ22" s="370" t="s">
        <v>910</v>
      </c>
      <c r="EK22" s="370" t="s">
        <v>840</v>
      </c>
      <c r="EL22" s="370" t="s">
        <v>910</v>
      </c>
      <c r="EM22" s="370" t="s">
        <v>911</v>
      </c>
      <c r="EN22" s="370" t="s">
        <v>912</v>
      </c>
      <c r="EO22" s="370" t="s">
        <v>851</v>
      </c>
      <c r="EP22" s="370" t="s">
        <v>913</v>
      </c>
      <c r="EQ22" s="370" t="s">
        <v>854</v>
      </c>
      <c r="ER22" s="370" t="s">
        <v>833</v>
      </c>
      <c r="ES22" s="370" t="s">
        <v>833</v>
      </c>
      <c r="ET22" s="61">
        <v>3</v>
      </c>
    </row>
    <row r="23" spans="1:150" ht="13.5" thickBot="1">
      <c r="A23" s="34" t="s">
        <v>106</v>
      </c>
      <c r="B23" s="68" t="s">
        <v>159</v>
      </c>
      <c r="C23" s="143">
        <v>129.54</v>
      </c>
      <c r="D23" s="124">
        <v>50</v>
      </c>
      <c r="E23" s="124"/>
      <c r="F23" s="124"/>
      <c r="G23" s="124">
        <v>20</v>
      </c>
      <c r="H23" s="124">
        <v>20</v>
      </c>
      <c r="I23" s="124">
        <v>70</v>
      </c>
      <c r="J23" s="124"/>
      <c r="K23" s="124">
        <f t="shared" si="5"/>
        <v>160</v>
      </c>
      <c r="L23" s="54">
        <f t="shared" si="6"/>
        <v>289.53999999999996</v>
      </c>
      <c r="N23" s="34" t="s">
        <v>108</v>
      </c>
      <c r="O23" s="68" t="s">
        <v>151</v>
      </c>
      <c r="P23" s="143">
        <v>51.11</v>
      </c>
      <c r="Q23" s="124" t="s">
        <v>134</v>
      </c>
      <c r="R23" s="124">
        <v>46</v>
      </c>
      <c r="S23" s="124" t="s">
        <v>105</v>
      </c>
      <c r="T23" s="143">
        <v>174.59</v>
      </c>
      <c r="U23" s="124" t="s">
        <v>22</v>
      </c>
      <c r="V23" s="124">
        <v>120</v>
      </c>
      <c r="W23" s="124" t="s">
        <v>106</v>
      </c>
      <c r="X23" s="143" t="s">
        <v>39</v>
      </c>
      <c r="Y23" s="124" t="s">
        <v>133</v>
      </c>
      <c r="Z23" s="143" t="s">
        <v>39</v>
      </c>
      <c r="AA23" s="124" t="s">
        <v>108</v>
      </c>
      <c r="AB23" s="143" t="s">
        <v>39</v>
      </c>
      <c r="AC23" s="124" t="s">
        <v>22</v>
      </c>
      <c r="AD23" s="124">
        <v>20</v>
      </c>
      <c r="AE23" s="61">
        <v>148</v>
      </c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BW23" s="65"/>
      <c r="BY23" s="67"/>
      <c r="CC23" s="190"/>
      <c r="DM23" s="35" t="s">
        <v>131</v>
      </c>
      <c r="DN23" s="60" t="s">
        <v>783</v>
      </c>
      <c r="DO23" s="301" t="s">
        <v>39</v>
      </c>
      <c r="DP23" s="80" t="s">
        <v>39</v>
      </c>
      <c r="DQ23" s="190"/>
      <c r="DR23" s="190"/>
      <c r="DS23" s="190"/>
      <c r="EH23" s="34" t="s">
        <v>131</v>
      </c>
      <c r="EI23" s="68" t="s">
        <v>28</v>
      </c>
      <c r="EJ23" s="370" t="s">
        <v>914</v>
      </c>
      <c r="EK23" s="370" t="s">
        <v>915</v>
      </c>
      <c r="EL23" s="370" t="s">
        <v>916</v>
      </c>
      <c r="EM23" s="370" t="s">
        <v>917</v>
      </c>
      <c r="EN23" s="370" t="s">
        <v>918</v>
      </c>
      <c r="EO23" s="370" t="s">
        <v>851</v>
      </c>
      <c r="EP23" s="370" t="s">
        <v>913</v>
      </c>
      <c r="EQ23" s="370" t="s">
        <v>848</v>
      </c>
      <c r="ER23" s="370" t="s">
        <v>838</v>
      </c>
      <c r="ES23" s="370" t="s">
        <v>833</v>
      </c>
      <c r="ET23" s="61">
        <v>3</v>
      </c>
    </row>
    <row r="24" spans="1:150" ht="12.75">
      <c r="A24" s="34" t="s">
        <v>107</v>
      </c>
      <c r="B24" s="68" t="s">
        <v>160</v>
      </c>
      <c r="C24" s="143">
        <v>201.53</v>
      </c>
      <c r="D24" s="124">
        <v>30</v>
      </c>
      <c r="E24" s="124">
        <v>10</v>
      </c>
      <c r="F24" s="124">
        <v>5</v>
      </c>
      <c r="G24" s="124">
        <v>10</v>
      </c>
      <c r="H24" s="124"/>
      <c r="I24" s="124">
        <v>20</v>
      </c>
      <c r="J24" s="124">
        <v>30</v>
      </c>
      <c r="K24" s="124">
        <f t="shared" si="5"/>
        <v>105</v>
      </c>
      <c r="L24" s="54">
        <f t="shared" si="6"/>
        <v>306.53</v>
      </c>
      <c r="N24" s="34" t="s">
        <v>131</v>
      </c>
      <c r="O24" s="68" t="s">
        <v>164</v>
      </c>
      <c r="P24" s="143" t="s">
        <v>192</v>
      </c>
      <c r="Q24" s="124" t="s">
        <v>171</v>
      </c>
      <c r="R24" s="124" t="s">
        <v>192</v>
      </c>
      <c r="S24" s="124" t="s">
        <v>131</v>
      </c>
      <c r="T24" s="143">
        <v>405.19</v>
      </c>
      <c r="U24" s="124" t="s">
        <v>133</v>
      </c>
      <c r="V24" s="124" t="s">
        <v>39</v>
      </c>
      <c r="W24" s="124" t="s">
        <v>107</v>
      </c>
      <c r="X24" s="143">
        <v>27.44</v>
      </c>
      <c r="Y24" s="124" t="s">
        <v>19</v>
      </c>
      <c r="Z24" s="143">
        <v>128.2</v>
      </c>
      <c r="AA24" s="124" t="s">
        <v>107</v>
      </c>
      <c r="AB24" s="143">
        <v>71.4</v>
      </c>
      <c r="AC24" s="124" t="s">
        <v>77</v>
      </c>
      <c r="AD24" s="124">
        <v>30</v>
      </c>
      <c r="AE24" s="61">
        <v>162</v>
      </c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BW24" s="65"/>
      <c r="CC24" s="190"/>
      <c r="DM24" s="128"/>
      <c r="DN24" s="128"/>
      <c r="DO24" s="128"/>
      <c r="DP24" s="128"/>
      <c r="DQ24" s="190"/>
      <c r="DR24" s="190"/>
      <c r="DS24" s="190"/>
      <c r="EH24" s="34" t="s">
        <v>132</v>
      </c>
      <c r="EI24" s="68" t="s">
        <v>919</v>
      </c>
      <c r="EJ24" s="370" t="s">
        <v>920</v>
      </c>
      <c r="EK24" s="370" t="s">
        <v>921</v>
      </c>
      <c r="EL24" s="370" t="s">
        <v>922</v>
      </c>
      <c r="EM24" s="370" t="s">
        <v>923</v>
      </c>
      <c r="EN24" s="370" t="s">
        <v>924</v>
      </c>
      <c r="EO24" s="370" t="s">
        <v>851</v>
      </c>
      <c r="EP24" s="370" t="s">
        <v>876</v>
      </c>
      <c r="EQ24" s="370" t="s">
        <v>848</v>
      </c>
      <c r="ER24" s="370" t="s">
        <v>832</v>
      </c>
      <c r="ES24" s="370" t="s">
        <v>833</v>
      </c>
      <c r="ET24" s="61">
        <v>3</v>
      </c>
    </row>
    <row r="25" spans="1:150" ht="13.5" thickBot="1">
      <c r="A25" s="34" t="s">
        <v>108</v>
      </c>
      <c r="B25" s="68" t="s">
        <v>161</v>
      </c>
      <c r="C25" s="143">
        <v>183.09</v>
      </c>
      <c r="D25" s="124">
        <v>50</v>
      </c>
      <c r="E25" s="124"/>
      <c r="F25" s="124"/>
      <c r="G25" s="124"/>
      <c r="H25" s="124">
        <v>20</v>
      </c>
      <c r="I25" s="124">
        <v>30</v>
      </c>
      <c r="J25" s="124">
        <v>50</v>
      </c>
      <c r="K25" s="124">
        <f t="shared" si="5"/>
        <v>150</v>
      </c>
      <c r="L25" s="54">
        <f t="shared" si="6"/>
        <v>333.09000000000003</v>
      </c>
      <c r="N25" s="34" t="s">
        <v>132</v>
      </c>
      <c r="O25" s="68" t="s">
        <v>163</v>
      </c>
      <c r="P25" s="143">
        <v>60.48</v>
      </c>
      <c r="Q25" s="124" t="s">
        <v>169</v>
      </c>
      <c r="R25" s="124">
        <v>54</v>
      </c>
      <c r="S25" s="124" t="s">
        <v>108</v>
      </c>
      <c r="T25" s="143">
        <v>558.1</v>
      </c>
      <c r="U25" s="124" t="s">
        <v>135</v>
      </c>
      <c r="V25" s="124" t="s">
        <v>39</v>
      </c>
      <c r="W25" s="124" t="s">
        <v>107</v>
      </c>
      <c r="X25" s="143">
        <v>44.2</v>
      </c>
      <c r="Y25" s="124" t="s">
        <v>131</v>
      </c>
      <c r="Z25" s="143">
        <v>101.2</v>
      </c>
      <c r="AA25" s="124" t="s">
        <v>104</v>
      </c>
      <c r="AB25" s="143">
        <v>76.72</v>
      </c>
      <c r="AC25" s="124" t="s">
        <v>105</v>
      </c>
      <c r="AD25" s="124">
        <v>25</v>
      </c>
      <c r="AE25" s="61">
        <v>171</v>
      </c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BW25" s="65"/>
      <c r="CC25" s="190"/>
      <c r="DM25" s="65"/>
      <c r="DN25" s="190"/>
      <c r="DO25" s="190"/>
      <c r="DP25" s="190"/>
      <c r="EH25" s="35" t="s">
        <v>133</v>
      </c>
      <c r="EI25" s="72" t="s">
        <v>925</v>
      </c>
      <c r="EJ25" s="387" t="s">
        <v>926</v>
      </c>
      <c r="EK25" s="387" t="s">
        <v>840</v>
      </c>
      <c r="EL25" s="387" t="s">
        <v>926</v>
      </c>
      <c r="EM25" s="387" t="s">
        <v>927</v>
      </c>
      <c r="EN25" s="387" t="s">
        <v>928</v>
      </c>
      <c r="EO25" s="387" t="s">
        <v>851</v>
      </c>
      <c r="EP25" s="387" t="s">
        <v>860</v>
      </c>
      <c r="EQ25" s="387" t="s">
        <v>851</v>
      </c>
      <c r="ER25" s="387" t="s">
        <v>876</v>
      </c>
      <c r="ES25" s="387" t="s">
        <v>833</v>
      </c>
      <c r="ET25" s="64">
        <v>6</v>
      </c>
    </row>
    <row r="26" spans="1:149" ht="13.5" thickBot="1">
      <c r="A26" s="34" t="s">
        <v>131</v>
      </c>
      <c r="B26" s="68" t="s">
        <v>26</v>
      </c>
      <c r="C26" s="143">
        <v>176.41</v>
      </c>
      <c r="D26" s="124">
        <v>40</v>
      </c>
      <c r="E26" s="124"/>
      <c r="F26" s="124">
        <v>10</v>
      </c>
      <c r="G26" s="124"/>
      <c r="H26" s="124">
        <v>20</v>
      </c>
      <c r="I26" s="124">
        <v>110</v>
      </c>
      <c r="J26" s="124"/>
      <c r="K26" s="124">
        <f t="shared" si="5"/>
        <v>180</v>
      </c>
      <c r="L26" s="54">
        <f t="shared" si="6"/>
        <v>356.40999999999997</v>
      </c>
      <c r="N26" s="34" t="s">
        <v>133</v>
      </c>
      <c r="O26" s="68" t="s">
        <v>27</v>
      </c>
      <c r="P26" s="143" t="s">
        <v>192</v>
      </c>
      <c r="Q26" s="124" t="s">
        <v>171</v>
      </c>
      <c r="R26" s="124" t="s">
        <v>192</v>
      </c>
      <c r="S26" s="124" t="s">
        <v>131</v>
      </c>
      <c r="T26" s="143" t="s">
        <v>192</v>
      </c>
      <c r="U26" s="124" t="s">
        <v>167</v>
      </c>
      <c r="V26" s="124" t="s">
        <v>192</v>
      </c>
      <c r="W26" s="124" t="s">
        <v>108</v>
      </c>
      <c r="X26" s="143">
        <v>31.5</v>
      </c>
      <c r="Y26" s="124" t="s">
        <v>23</v>
      </c>
      <c r="Z26" s="143">
        <v>80.12</v>
      </c>
      <c r="AA26" s="124" t="s">
        <v>22</v>
      </c>
      <c r="AB26" s="143">
        <v>59.4</v>
      </c>
      <c r="AC26" s="124" t="s">
        <v>73</v>
      </c>
      <c r="AD26" s="124">
        <v>55</v>
      </c>
      <c r="AE26" s="61">
        <v>179</v>
      </c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BW26" s="65"/>
      <c r="CC26" s="190"/>
      <c r="DM26" s="65"/>
      <c r="DN26" s="190"/>
      <c r="DO26" s="190"/>
      <c r="DP26" s="190"/>
      <c r="EH26" s="67"/>
      <c r="EJ26" s="388"/>
      <c r="EK26" s="388"/>
      <c r="EL26" s="388"/>
      <c r="EN26" s="388"/>
      <c r="EO26" s="388"/>
      <c r="EP26" s="388"/>
      <c r="EQ26" s="388"/>
      <c r="ER26" s="388"/>
      <c r="ES26" s="388"/>
    </row>
    <row r="27" spans="1:150" ht="12.75">
      <c r="A27" s="34" t="s">
        <v>132</v>
      </c>
      <c r="B27" s="68" t="s">
        <v>92</v>
      </c>
      <c r="C27" s="143">
        <v>262</v>
      </c>
      <c r="D27" s="124">
        <v>50</v>
      </c>
      <c r="E27" s="124">
        <v>5</v>
      </c>
      <c r="F27" s="124"/>
      <c r="G27" s="124"/>
      <c r="H27" s="124">
        <v>10</v>
      </c>
      <c r="I27" s="124">
        <v>10</v>
      </c>
      <c r="J27" s="124">
        <v>60</v>
      </c>
      <c r="K27" s="124">
        <f t="shared" si="5"/>
        <v>135</v>
      </c>
      <c r="L27" s="54">
        <f t="shared" si="6"/>
        <v>397</v>
      </c>
      <c r="N27" s="34" t="s">
        <v>134</v>
      </c>
      <c r="O27" s="68" t="s">
        <v>193</v>
      </c>
      <c r="P27" s="143">
        <v>35.27</v>
      </c>
      <c r="Q27" s="124" t="s">
        <v>21</v>
      </c>
      <c r="R27" s="124">
        <v>26</v>
      </c>
      <c r="S27" s="124" t="s">
        <v>23</v>
      </c>
      <c r="T27" s="143" t="s">
        <v>192</v>
      </c>
      <c r="U27" s="124" t="s">
        <v>167</v>
      </c>
      <c r="V27" s="124" t="s">
        <v>192</v>
      </c>
      <c r="W27" s="124" t="s">
        <v>108</v>
      </c>
      <c r="X27" s="143" t="s">
        <v>192</v>
      </c>
      <c r="Y27" s="124" t="s">
        <v>134</v>
      </c>
      <c r="Z27" s="143" t="s">
        <v>192</v>
      </c>
      <c r="AA27" s="124" t="s">
        <v>131</v>
      </c>
      <c r="AB27" s="143" t="s">
        <v>192</v>
      </c>
      <c r="AC27" s="124" t="s">
        <v>107</v>
      </c>
      <c r="AD27" s="124">
        <v>60</v>
      </c>
      <c r="AE27" s="61">
        <v>186</v>
      </c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CC27" s="190"/>
      <c r="DM27" s="65"/>
      <c r="DN27" s="190"/>
      <c r="DO27" s="190"/>
      <c r="DP27" s="190"/>
      <c r="EH27" s="135" t="s">
        <v>658</v>
      </c>
      <c r="EI27" s="368"/>
      <c r="EJ27" s="136" t="s">
        <v>818</v>
      </c>
      <c r="EK27" s="136" t="s">
        <v>819</v>
      </c>
      <c r="EL27" s="136" t="s">
        <v>820</v>
      </c>
      <c r="EM27" s="137" t="s">
        <v>146</v>
      </c>
      <c r="EN27" s="136" t="s">
        <v>821</v>
      </c>
      <c r="EO27" s="136" t="s">
        <v>822</v>
      </c>
      <c r="EP27" s="136" t="s">
        <v>823</v>
      </c>
      <c r="EQ27" s="136" t="s">
        <v>824</v>
      </c>
      <c r="ER27" s="136" t="s">
        <v>825</v>
      </c>
      <c r="ES27" s="136" t="s">
        <v>826</v>
      </c>
      <c r="ET27" s="138" t="s">
        <v>827</v>
      </c>
    </row>
    <row r="28" spans="1:150" ht="12.75">
      <c r="A28" s="34" t="s">
        <v>133</v>
      </c>
      <c r="B28" s="68" t="s">
        <v>164</v>
      </c>
      <c r="C28" s="143">
        <v>130.19</v>
      </c>
      <c r="D28" s="124">
        <v>20</v>
      </c>
      <c r="E28" s="124"/>
      <c r="F28" s="124">
        <v>5</v>
      </c>
      <c r="G28" s="124"/>
      <c r="H28" s="124">
        <v>20</v>
      </c>
      <c r="I28" s="124">
        <v>180</v>
      </c>
      <c r="J28" s="124">
        <v>50</v>
      </c>
      <c r="K28" s="124">
        <f t="shared" si="5"/>
        <v>275</v>
      </c>
      <c r="L28" s="54">
        <f t="shared" si="6"/>
        <v>405.19</v>
      </c>
      <c r="N28" s="34" t="s">
        <v>135</v>
      </c>
      <c r="O28" s="68" t="s">
        <v>158</v>
      </c>
      <c r="P28" s="143">
        <v>39.47</v>
      </c>
      <c r="Q28" s="124" t="s">
        <v>75</v>
      </c>
      <c r="R28" s="124" t="s">
        <v>192</v>
      </c>
      <c r="S28" s="124" t="s">
        <v>131</v>
      </c>
      <c r="T28" s="143">
        <v>247.13</v>
      </c>
      <c r="U28" s="124" t="s">
        <v>104</v>
      </c>
      <c r="V28" s="124">
        <v>110</v>
      </c>
      <c r="W28" s="124" t="s">
        <v>75</v>
      </c>
      <c r="X28" s="143" t="s">
        <v>192</v>
      </c>
      <c r="Y28" s="124" t="s">
        <v>134</v>
      </c>
      <c r="Z28" s="143" t="s">
        <v>192</v>
      </c>
      <c r="AA28" s="124" t="s">
        <v>131</v>
      </c>
      <c r="AB28" s="143" t="s">
        <v>192</v>
      </c>
      <c r="AC28" s="124" t="s">
        <v>107</v>
      </c>
      <c r="AD28" s="124">
        <v>60</v>
      </c>
      <c r="AE28" s="61">
        <v>187</v>
      </c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CC28" s="190"/>
      <c r="DM28" s="65"/>
      <c r="DN28" s="190"/>
      <c r="DO28" s="190"/>
      <c r="DP28" s="190"/>
      <c r="EH28" s="34" t="s">
        <v>10</v>
      </c>
      <c r="EI28" s="389" t="s">
        <v>245</v>
      </c>
      <c r="EJ28" s="370" t="s">
        <v>929</v>
      </c>
      <c r="EK28" s="370" t="s">
        <v>930</v>
      </c>
      <c r="EL28" s="370" t="s">
        <v>931</v>
      </c>
      <c r="EM28" s="370" t="s">
        <v>932</v>
      </c>
      <c r="EN28" s="370" t="s">
        <v>838</v>
      </c>
      <c r="EO28" s="370" t="s">
        <v>832</v>
      </c>
      <c r="EP28" s="370" t="s">
        <v>833</v>
      </c>
      <c r="EQ28" s="370" t="s">
        <v>833</v>
      </c>
      <c r="ER28" s="370" t="s">
        <v>833</v>
      </c>
      <c r="ES28" s="370" t="s">
        <v>860</v>
      </c>
      <c r="ET28" s="371" t="s">
        <v>833</v>
      </c>
    </row>
    <row r="29" spans="1:150" ht="12.75">
      <c r="A29" s="34" t="s">
        <v>134</v>
      </c>
      <c r="B29" s="68" t="s">
        <v>162</v>
      </c>
      <c r="C29" s="143">
        <v>133.41</v>
      </c>
      <c r="D29" s="124">
        <v>70</v>
      </c>
      <c r="E29" s="124">
        <v>5</v>
      </c>
      <c r="F29" s="124"/>
      <c r="G29" s="124"/>
      <c r="H29" s="124">
        <v>30</v>
      </c>
      <c r="I29" s="124">
        <v>110</v>
      </c>
      <c r="J29" s="124">
        <v>140</v>
      </c>
      <c r="K29" s="124">
        <f t="shared" si="5"/>
        <v>355</v>
      </c>
      <c r="L29" s="54">
        <f t="shared" si="6"/>
        <v>488.40999999999997</v>
      </c>
      <c r="N29" s="34" t="s">
        <v>167</v>
      </c>
      <c r="O29" s="68" t="s">
        <v>194</v>
      </c>
      <c r="P29" s="143">
        <v>32.4</v>
      </c>
      <c r="Q29" s="124" t="s">
        <v>19</v>
      </c>
      <c r="R29" s="124">
        <v>36</v>
      </c>
      <c r="S29" s="124" t="s">
        <v>77</v>
      </c>
      <c r="T29" s="143" t="s">
        <v>192</v>
      </c>
      <c r="U29" s="124" t="s">
        <v>167</v>
      </c>
      <c r="V29" s="124" t="s">
        <v>192</v>
      </c>
      <c r="W29" s="124" t="s">
        <v>108</v>
      </c>
      <c r="X29" s="143" t="s">
        <v>192</v>
      </c>
      <c r="Y29" s="124" t="s">
        <v>134</v>
      </c>
      <c r="Z29" s="143" t="s">
        <v>192</v>
      </c>
      <c r="AA29" s="124" t="s">
        <v>131</v>
      </c>
      <c r="AB29" s="143" t="s">
        <v>192</v>
      </c>
      <c r="AC29" s="124" t="s">
        <v>107</v>
      </c>
      <c r="AD29" s="124">
        <v>60</v>
      </c>
      <c r="AE29" s="61">
        <v>190</v>
      </c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CC29" s="190"/>
      <c r="DM29" s="65"/>
      <c r="DN29" s="190"/>
      <c r="DO29" s="190"/>
      <c r="DP29" s="190"/>
      <c r="EH29" s="34" t="s">
        <v>16</v>
      </c>
      <c r="EI29" s="389" t="s">
        <v>933</v>
      </c>
      <c r="EJ29" s="370" t="s">
        <v>934</v>
      </c>
      <c r="EK29" s="370" t="s">
        <v>935</v>
      </c>
      <c r="EL29" s="370" t="s">
        <v>936</v>
      </c>
      <c r="EM29" s="370" t="s">
        <v>937</v>
      </c>
      <c r="EN29" s="370" t="s">
        <v>842</v>
      </c>
      <c r="EO29" s="370" t="s">
        <v>913</v>
      </c>
      <c r="EP29" s="370" t="s">
        <v>833</v>
      </c>
      <c r="EQ29" s="370" t="s">
        <v>833</v>
      </c>
      <c r="ER29" s="370" t="s">
        <v>833</v>
      </c>
      <c r="ES29" s="370" t="s">
        <v>860</v>
      </c>
      <c r="ET29" s="371" t="s">
        <v>833</v>
      </c>
    </row>
    <row r="30" spans="1:150" ht="13.5" thickBot="1">
      <c r="A30" s="35" t="s">
        <v>135</v>
      </c>
      <c r="B30" s="72" t="s">
        <v>163</v>
      </c>
      <c r="C30" s="201">
        <v>163.1</v>
      </c>
      <c r="D30" s="302">
        <v>40</v>
      </c>
      <c r="E30" s="302">
        <v>5</v>
      </c>
      <c r="F30" s="302"/>
      <c r="G30" s="302"/>
      <c r="H30" s="302">
        <v>20</v>
      </c>
      <c r="I30" s="302">
        <v>100</v>
      </c>
      <c r="J30" s="302">
        <v>230</v>
      </c>
      <c r="K30" s="302">
        <f t="shared" si="5"/>
        <v>395</v>
      </c>
      <c r="L30" s="202">
        <f t="shared" si="6"/>
        <v>558.1</v>
      </c>
      <c r="N30" s="34" t="s">
        <v>168</v>
      </c>
      <c r="O30" s="68" t="s">
        <v>195</v>
      </c>
      <c r="P30" s="143">
        <v>31.43</v>
      </c>
      <c r="Q30" s="124" t="s">
        <v>18</v>
      </c>
      <c r="R30" s="124" t="s">
        <v>192</v>
      </c>
      <c r="S30" s="124" t="s">
        <v>131</v>
      </c>
      <c r="T30" s="143" t="s">
        <v>192</v>
      </c>
      <c r="U30" s="124" t="s">
        <v>167</v>
      </c>
      <c r="V30" s="124" t="s">
        <v>192</v>
      </c>
      <c r="W30" s="124" t="s">
        <v>108</v>
      </c>
      <c r="X30" s="143" t="s">
        <v>192</v>
      </c>
      <c r="Y30" s="124" t="s">
        <v>134</v>
      </c>
      <c r="Z30" s="143" t="s">
        <v>192</v>
      </c>
      <c r="AA30" s="124" t="s">
        <v>131</v>
      </c>
      <c r="AB30" s="143" t="s">
        <v>192</v>
      </c>
      <c r="AC30" s="124" t="s">
        <v>107</v>
      </c>
      <c r="AD30" s="124">
        <v>60</v>
      </c>
      <c r="AE30" s="61">
        <v>195</v>
      </c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CC30" s="190"/>
      <c r="EH30" s="34" t="s">
        <v>17</v>
      </c>
      <c r="EI30" s="389" t="s">
        <v>791</v>
      </c>
      <c r="EJ30" s="370" t="s">
        <v>938</v>
      </c>
      <c r="EK30" s="370" t="s">
        <v>862</v>
      </c>
      <c r="EL30" s="370" t="s">
        <v>939</v>
      </c>
      <c r="EM30" s="370" t="s">
        <v>940</v>
      </c>
      <c r="EN30" s="370" t="s">
        <v>887</v>
      </c>
      <c r="EO30" s="370" t="s">
        <v>842</v>
      </c>
      <c r="EP30" s="370" t="s">
        <v>833</v>
      </c>
      <c r="EQ30" s="370" t="s">
        <v>838</v>
      </c>
      <c r="ER30" s="370" t="s">
        <v>833</v>
      </c>
      <c r="ES30" s="370" t="s">
        <v>833</v>
      </c>
      <c r="ET30" s="371" t="s">
        <v>833</v>
      </c>
    </row>
    <row r="31" spans="14:150" ht="13.5" thickBot="1">
      <c r="N31" s="34" t="s">
        <v>169</v>
      </c>
      <c r="O31" s="68" t="s">
        <v>160</v>
      </c>
      <c r="P31" s="143">
        <v>64.39</v>
      </c>
      <c r="Q31" s="124" t="s">
        <v>170</v>
      </c>
      <c r="R31" s="124">
        <v>28</v>
      </c>
      <c r="S31" s="124" t="s">
        <v>73</v>
      </c>
      <c r="T31" s="143">
        <v>306.53</v>
      </c>
      <c r="U31" s="124" t="s">
        <v>107</v>
      </c>
      <c r="V31" s="124">
        <v>111</v>
      </c>
      <c r="W31" s="124" t="s">
        <v>76</v>
      </c>
      <c r="X31" s="143" t="s">
        <v>192</v>
      </c>
      <c r="Y31" s="124" t="s">
        <v>134</v>
      </c>
      <c r="Z31" s="143" t="s">
        <v>192</v>
      </c>
      <c r="AA31" s="124" t="s">
        <v>131</v>
      </c>
      <c r="AB31" s="143" t="s">
        <v>192</v>
      </c>
      <c r="AC31" s="124" t="s">
        <v>107</v>
      </c>
      <c r="AD31" s="124">
        <v>60</v>
      </c>
      <c r="AE31" s="61">
        <v>196</v>
      </c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CC31" s="190"/>
      <c r="EH31" s="34" t="s">
        <v>18</v>
      </c>
      <c r="EI31" s="389" t="s">
        <v>941</v>
      </c>
      <c r="EJ31" s="370" t="s">
        <v>942</v>
      </c>
      <c r="EK31" s="370" t="s">
        <v>943</v>
      </c>
      <c r="EL31" s="370" t="s">
        <v>944</v>
      </c>
      <c r="EM31" s="370" t="s">
        <v>945</v>
      </c>
      <c r="EN31" s="370" t="s">
        <v>854</v>
      </c>
      <c r="EO31" s="370" t="s">
        <v>837</v>
      </c>
      <c r="EP31" s="370" t="s">
        <v>833</v>
      </c>
      <c r="EQ31" s="370" t="s">
        <v>833</v>
      </c>
      <c r="ER31" s="370" t="s">
        <v>833</v>
      </c>
      <c r="ES31" s="370" t="s">
        <v>833</v>
      </c>
      <c r="ET31" s="371" t="s">
        <v>838</v>
      </c>
    </row>
    <row r="32" spans="1:150" ht="12.75">
      <c r="A32" s="246" t="s">
        <v>165</v>
      </c>
      <c r="B32" s="245" t="s">
        <v>136</v>
      </c>
      <c r="C32" s="245" t="s">
        <v>139</v>
      </c>
      <c r="D32" s="245" t="s">
        <v>166</v>
      </c>
      <c r="E32" s="240" t="s">
        <v>146</v>
      </c>
      <c r="N32" s="34" t="s">
        <v>170</v>
      </c>
      <c r="O32" s="68" t="s">
        <v>26</v>
      </c>
      <c r="P32" s="143">
        <v>27.58</v>
      </c>
      <c r="Q32" s="124" t="s">
        <v>168</v>
      </c>
      <c r="R32" s="124">
        <v>29</v>
      </c>
      <c r="S32" s="124" t="s">
        <v>65</v>
      </c>
      <c r="T32" s="143">
        <v>356.41</v>
      </c>
      <c r="U32" s="124" t="s">
        <v>131</v>
      </c>
      <c r="V32" s="124">
        <v>111</v>
      </c>
      <c r="W32" s="124" t="s">
        <v>76</v>
      </c>
      <c r="X32" s="143" t="s">
        <v>192</v>
      </c>
      <c r="Y32" s="124" t="s">
        <v>134</v>
      </c>
      <c r="Z32" s="143" t="s">
        <v>192</v>
      </c>
      <c r="AA32" s="124" t="s">
        <v>131</v>
      </c>
      <c r="AB32" s="143" t="s">
        <v>192</v>
      </c>
      <c r="AC32" s="124" t="s">
        <v>107</v>
      </c>
      <c r="AD32" s="124">
        <v>60</v>
      </c>
      <c r="AE32" s="61">
        <v>197</v>
      </c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EH32" s="34" t="s">
        <v>19</v>
      </c>
      <c r="EI32" s="389" t="s">
        <v>946</v>
      </c>
      <c r="EJ32" s="370" t="s">
        <v>947</v>
      </c>
      <c r="EK32" s="370" t="s">
        <v>840</v>
      </c>
      <c r="EL32" s="370" t="s">
        <v>947</v>
      </c>
      <c r="EM32" s="370" t="s">
        <v>948</v>
      </c>
      <c r="EN32" s="370" t="s">
        <v>870</v>
      </c>
      <c r="EO32" s="370" t="s">
        <v>854</v>
      </c>
      <c r="EP32" s="370" t="s">
        <v>876</v>
      </c>
      <c r="EQ32" s="370" t="s">
        <v>833</v>
      </c>
      <c r="ER32" s="370" t="s">
        <v>833</v>
      </c>
      <c r="ES32" s="370" t="s">
        <v>833</v>
      </c>
      <c r="ET32" s="371" t="s">
        <v>833</v>
      </c>
    </row>
    <row r="33" spans="1:150" ht="12.75">
      <c r="A33" s="369"/>
      <c r="B33" s="287"/>
      <c r="C33" s="287"/>
      <c r="D33" s="287"/>
      <c r="E33" s="288"/>
      <c r="N33" s="34" t="s">
        <v>171</v>
      </c>
      <c r="O33" s="68" t="s">
        <v>197</v>
      </c>
      <c r="P33" s="143">
        <v>40.18</v>
      </c>
      <c r="Q33" s="124" t="s">
        <v>77</v>
      </c>
      <c r="R33" s="124" t="s">
        <v>192</v>
      </c>
      <c r="S33" s="124" t="s">
        <v>131</v>
      </c>
      <c r="T33" s="143" t="s">
        <v>192</v>
      </c>
      <c r="U33" s="124" t="s">
        <v>167</v>
      </c>
      <c r="V33" s="124" t="s">
        <v>192</v>
      </c>
      <c r="W33" s="124" t="s">
        <v>108</v>
      </c>
      <c r="X33" s="143" t="s">
        <v>192</v>
      </c>
      <c r="Y33" s="124" t="s">
        <v>134</v>
      </c>
      <c r="Z33" s="143" t="s">
        <v>192</v>
      </c>
      <c r="AA33" s="124" t="s">
        <v>131</v>
      </c>
      <c r="AB33" s="143" t="s">
        <v>192</v>
      </c>
      <c r="AC33" s="124" t="s">
        <v>107</v>
      </c>
      <c r="AD33" s="124">
        <v>60</v>
      </c>
      <c r="AE33" s="61">
        <v>206</v>
      </c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EH33" s="34" t="s">
        <v>20</v>
      </c>
      <c r="EI33" s="389" t="s">
        <v>949</v>
      </c>
      <c r="EJ33" s="370" t="s">
        <v>950</v>
      </c>
      <c r="EK33" s="370" t="s">
        <v>840</v>
      </c>
      <c r="EL33" s="370" t="s">
        <v>950</v>
      </c>
      <c r="EM33" s="370" t="s">
        <v>951</v>
      </c>
      <c r="EN33" s="370" t="s">
        <v>875</v>
      </c>
      <c r="EO33" s="370" t="s">
        <v>952</v>
      </c>
      <c r="EP33" s="370" t="s">
        <v>837</v>
      </c>
      <c r="EQ33" s="370" t="s">
        <v>833</v>
      </c>
      <c r="ER33" s="370" t="s">
        <v>833</v>
      </c>
      <c r="ES33" s="370" t="s">
        <v>833</v>
      </c>
      <c r="ET33" s="371" t="s">
        <v>833</v>
      </c>
    </row>
    <row r="34" spans="1:150" ht="12.75">
      <c r="A34" s="34" t="s">
        <v>10</v>
      </c>
      <c r="B34" s="59" t="s">
        <v>90</v>
      </c>
      <c r="C34" s="143">
        <v>80</v>
      </c>
      <c r="D34" s="124"/>
      <c r="E34" s="54">
        <f>SUM(C34:D34)</f>
        <v>80</v>
      </c>
      <c r="N34" s="34" t="s">
        <v>172</v>
      </c>
      <c r="O34" s="68" t="s">
        <v>162</v>
      </c>
      <c r="P34" s="143" t="s">
        <v>192</v>
      </c>
      <c r="Q34" s="124" t="s">
        <v>171</v>
      </c>
      <c r="R34" s="124" t="s">
        <v>192</v>
      </c>
      <c r="S34" s="124" t="s">
        <v>131</v>
      </c>
      <c r="T34" s="143">
        <v>488.41</v>
      </c>
      <c r="U34" s="124" t="s">
        <v>134</v>
      </c>
      <c r="V34" s="124">
        <v>103</v>
      </c>
      <c r="W34" s="124" t="s">
        <v>73</v>
      </c>
      <c r="X34" s="143" t="s">
        <v>192</v>
      </c>
      <c r="Y34" s="124" t="s">
        <v>134</v>
      </c>
      <c r="Z34" s="143" t="s">
        <v>192</v>
      </c>
      <c r="AA34" s="124" t="s">
        <v>131</v>
      </c>
      <c r="AB34" s="143" t="s">
        <v>192</v>
      </c>
      <c r="AC34" s="124" t="s">
        <v>107</v>
      </c>
      <c r="AD34" s="124">
        <v>60</v>
      </c>
      <c r="AE34" s="61">
        <v>209</v>
      </c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EH34" s="34" t="s">
        <v>21</v>
      </c>
      <c r="EI34" s="389" t="s">
        <v>953</v>
      </c>
      <c r="EJ34" s="370" t="s">
        <v>954</v>
      </c>
      <c r="EK34" s="370" t="s">
        <v>840</v>
      </c>
      <c r="EL34" s="370" t="s">
        <v>954</v>
      </c>
      <c r="EM34" s="370" t="s">
        <v>955</v>
      </c>
      <c r="EN34" s="370" t="s">
        <v>881</v>
      </c>
      <c r="EO34" s="370" t="s">
        <v>842</v>
      </c>
      <c r="EP34" s="370" t="s">
        <v>876</v>
      </c>
      <c r="EQ34" s="370" t="s">
        <v>833</v>
      </c>
      <c r="ER34" s="370" t="s">
        <v>833</v>
      </c>
      <c r="ES34" s="370" t="s">
        <v>833</v>
      </c>
      <c r="ET34" s="371" t="s">
        <v>833</v>
      </c>
    </row>
    <row r="35" spans="1:150" ht="12.75">
      <c r="A35" s="34" t="s">
        <v>16</v>
      </c>
      <c r="B35" s="59" t="s">
        <v>152</v>
      </c>
      <c r="C35" s="143">
        <v>90</v>
      </c>
      <c r="D35" s="124"/>
      <c r="E35" s="54">
        <f aca="true" t="shared" si="7" ref="E35:E56">SUM(C35:D35)</f>
        <v>90</v>
      </c>
      <c r="N35" s="34" t="s">
        <v>173</v>
      </c>
      <c r="O35" s="68" t="s">
        <v>198</v>
      </c>
      <c r="P35" s="143">
        <v>42.33</v>
      </c>
      <c r="Q35" s="124" t="s">
        <v>107</v>
      </c>
      <c r="R35" s="124" t="s">
        <v>192</v>
      </c>
      <c r="S35" s="124" t="s">
        <v>131</v>
      </c>
      <c r="T35" s="143" t="s">
        <v>192</v>
      </c>
      <c r="U35" s="124" t="s">
        <v>167</v>
      </c>
      <c r="V35" s="124" t="s">
        <v>192</v>
      </c>
      <c r="W35" s="124" t="s">
        <v>108</v>
      </c>
      <c r="X35" s="143" t="s">
        <v>192</v>
      </c>
      <c r="Y35" s="124" t="s">
        <v>134</v>
      </c>
      <c r="Z35" s="143" t="s">
        <v>192</v>
      </c>
      <c r="AA35" s="124" t="s">
        <v>131</v>
      </c>
      <c r="AB35" s="143" t="s">
        <v>192</v>
      </c>
      <c r="AC35" s="124" t="s">
        <v>107</v>
      </c>
      <c r="AD35" s="124">
        <v>60</v>
      </c>
      <c r="AE35" s="61">
        <v>210</v>
      </c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EH35" s="34" t="s">
        <v>22</v>
      </c>
      <c r="EI35" s="389" t="s">
        <v>154</v>
      </c>
      <c r="EJ35" s="370" t="s">
        <v>956</v>
      </c>
      <c r="EK35" s="370" t="s">
        <v>957</v>
      </c>
      <c r="EL35" s="370" t="s">
        <v>958</v>
      </c>
      <c r="EM35" s="370" t="s">
        <v>959</v>
      </c>
      <c r="EN35" s="370" t="s">
        <v>880</v>
      </c>
      <c r="EO35" s="370" t="s">
        <v>887</v>
      </c>
      <c r="EP35" s="370" t="s">
        <v>876</v>
      </c>
      <c r="EQ35" s="370" t="s">
        <v>833</v>
      </c>
      <c r="ER35" s="370" t="s">
        <v>833</v>
      </c>
      <c r="ES35" s="370" t="s">
        <v>833</v>
      </c>
      <c r="ET35" s="371" t="s">
        <v>833</v>
      </c>
    </row>
    <row r="36" spans="1:150" ht="12.75">
      <c r="A36" s="7" t="s">
        <v>17</v>
      </c>
      <c r="B36" s="5" t="s">
        <v>24</v>
      </c>
      <c r="C36" s="38">
        <v>93</v>
      </c>
      <c r="D36" s="36"/>
      <c r="E36" s="25">
        <f t="shared" si="7"/>
        <v>93</v>
      </c>
      <c r="N36" s="34" t="s">
        <v>174</v>
      </c>
      <c r="O36" s="68" t="s">
        <v>196</v>
      </c>
      <c r="P36" s="143" t="s">
        <v>192</v>
      </c>
      <c r="Q36" s="124" t="s">
        <v>171</v>
      </c>
      <c r="R36" s="124">
        <v>28</v>
      </c>
      <c r="S36" s="124" t="s">
        <v>73</v>
      </c>
      <c r="T36" s="143" t="s">
        <v>192</v>
      </c>
      <c r="U36" s="124" t="s">
        <v>167</v>
      </c>
      <c r="V36" s="124" t="s">
        <v>192</v>
      </c>
      <c r="W36" s="124" t="s">
        <v>108</v>
      </c>
      <c r="X36" s="143" t="s">
        <v>192</v>
      </c>
      <c r="Y36" s="124" t="s">
        <v>134</v>
      </c>
      <c r="Z36" s="143" t="s">
        <v>192</v>
      </c>
      <c r="AA36" s="124" t="s">
        <v>131</v>
      </c>
      <c r="AB36" s="143" t="s">
        <v>192</v>
      </c>
      <c r="AC36" s="124" t="s">
        <v>107</v>
      </c>
      <c r="AD36" s="124">
        <v>60</v>
      </c>
      <c r="AE36" s="61">
        <v>210</v>
      </c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EH36" s="34" t="s">
        <v>23</v>
      </c>
      <c r="EI36" s="389" t="s">
        <v>156</v>
      </c>
      <c r="EJ36" s="370" t="s">
        <v>960</v>
      </c>
      <c r="EK36" s="370" t="s">
        <v>841</v>
      </c>
      <c r="EL36" s="370" t="s">
        <v>961</v>
      </c>
      <c r="EM36" s="370" t="s">
        <v>962</v>
      </c>
      <c r="EN36" s="370" t="s">
        <v>848</v>
      </c>
      <c r="EO36" s="370" t="s">
        <v>913</v>
      </c>
      <c r="EP36" s="370" t="s">
        <v>876</v>
      </c>
      <c r="EQ36" s="370" t="s">
        <v>833</v>
      </c>
      <c r="ER36" s="370" t="s">
        <v>833</v>
      </c>
      <c r="ES36" s="370" t="s">
        <v>833</v>
      </c>
      <c r="ET36" s="371" t="s">
        <v>833</v>
      </c>
    </row>
    <row r="37" spans="1:150" ht="12.75">
      <c r="A37" s="34" t="s">
        <v>18</v>
      </c>
      <c r="B37" s="59" t="s">
        <v>96</v>
      </c>
      <c r="C37" s="143">
        <v>95</v>
      </c>
      <c r="D37" s="124"/>
      <c r="E37" s="54">
        <f t="shared" si="7"/>
        <v>95</v>
      </c>
      <c r="N37" s="34" t="s">
        <v>175</v>
      </c>
      <c r="O37" s="68" t="s">
        <v>115</v>
      </c>
      <c r="P37" s="143">
        <v>45.58</v>
      </c>
      <c r="Q37" s="124" t="s">
        <v>132</v>
      </c>
      <c r="R37" s="124" t="s">
        <v>192</v>
      </c>
      <c r="S37" s="124" t="s">
        <v>131</v>
      </c>
      <c r="T37" s="143" t="s">
        <v>192</v>
      </c>
      <c r="U37" s="124" t="s">
        <v>167</v>
      </c>
      <c r="V37" s="124" t="s">
        <v>192</v>
      </c>
      <c r="W37" s="124" t="s">
        <v>108</v>
      </c>
      <c r="X37" s="143" t="s">
        <v>192</v>
      </c>
      <c r="Y37" s="124" t="s">
        <v>134</v>
      </c>
      <c r="Z37" s="143" t="s">
        <v>192</v>
      </c>
      <c r="AA37" s="124" t="s">
        <v>131</v>
      </c>
      <c r="AB37" s="143" t="s">
        <v>192</v>
      </c>
      <c r="AC37" s="124" t="s">
        <v>107</v>
      </c>
      <c r="AD37" s="124">
        <v>60</v>
      </c>
      <c r="AE37" s="61">
        <v>213</v>
      </c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EH37" s="34" t="s">
        <v>73</v>
      </c>
      <c r="EI37" s="389" t="s">
        <v>687</v>
      </c>
      <c r="EJ37" s="370" t="s">
        <v>963</v>
      </c>
      <c r="EK37" s="370" t="s">
        <v>964</v>
      </c>
      <c r="EL37" s="370" t="s">
        <v>965</v>
      </c>
      <c r="EM37" s="370" t="s">
        <v>966</v>
      </c>
      <c r="EN37" s="370" t="s">
        <v>859</v>
      </c>
      <c r="EO37" s="370" t="s">
        <v>854</v>
      </c>
      <c r="EP37" s="370" t="s">
        <v>876</v>
      </c>
      <c r="EQ37" s="370" t="s">
        <v>833</v>
      </c>
      <c r="ER37" s="370" t="s">
        <v>832</v>
      </c>
      <c r="ES37" s="370" t="s">
        <v>860</v>
      </c>
      <c r="ET37" s="371" t="s">
        <v>833</v>
      </c>
    </row>
    <row r="38" spans="1:150" ht="12.75">
      <c r="A38" s="34" t="s">
        <v>19</v>
      </c>
      <c r="B38" s="59" t="s">
        <v>150</v>
      </c>
      <c r="C38" s="143">
        <v>96</v>
      </c>
      <c r="D38" s="124"/>
      <c r="E38" s="54">
        <f t="shared" si="7"/>
        <v>96</v>
      </c>
      <c r="N38" s="34" t="s">
        <v>176</v>
      </c>
      <c r="O38" s="68" t="s">
        <v>199</v>
      </c>
      <c r="P38" s="143" t="s">
        <v>192</v>
      </c>
      <c r="Q38" s="124" t="s">
        <v>171</v>
      </c>
      <c r="R38" s="124">
        <v>32</v>
      </c>
      <c r="S38" s="124" t="s">
        <v>75</v>
      </c>
      <c r="T38" s="143" t="s">
        <v>192</v>
      </c>
      <c r="U38" s="124" t="s">
        <v>167</v>
      </c>
      <c r="V38" s="124" t="s">
        <v>192</v>
      </c>
      <c r="W38" s="124" t="s">
        <v>108</v>
      </c>
      <c r="X38" s="143" t="s">
        <v>192</v>
      </c>
      <c r="Y38" s="124" t="s">
        <v>134</v>
      </c>
      <c r="Z38" s="143" t="s">
        <v>192</v>
      </c>
      <c r="AA38" s="124" t="s">
        <v>131</v>
      </c>
      <c r="AB38" s="143" t="s">
        <v>192</v>
      </c>
      <c r="AC38" s="124" t="s">
        <v>107</v>
      </c>
      <c r="AD38" s="124">
        <v>60</v>
      </c>
      <c r="AE38" s="61">
        <v>213</v>
      </c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EH38" s="34" t="s">
        <v>65</v>
      </c>
      <c r="EI38" s="389" t="s">
        <v>364</v>
      </c>
      <c r="EJ38" s="370" t="s">
        <v>967</v>
      </c>
      <c r="EK38" s="370" t="s">
        <v>840</v>
      </c>
      <c r="EL38" s="370" t="s">
        <v>967</v>
      </c>
      <c r="EM38" s="370" t="s">
        <v>968</v>
      </c>
      <c r="EN38" s="370" t="s">
        <v>880</v>
      </c>
      <c r="EO38" s="370" t="s">
        <v>854</v>
      </c>
      <c r="EP38" s="370" t="s">
        <v>833</v>
      </c>
      <c r="EQ38" s="370" t="s">
        <v>837</v>
      </c>
      <c r="ER38" s="370" t="s">
        <v>833</v>
      </c>
      <c r="ES38" s="370" t="s">
        <v>860</v>
      </c>
      <c r="ET38" s="371" t="s">
        <v>833</v>
      </c>
    </row>
    <row r="39" spans="1:150" ht="12.75">
      <c r="A39" s="34" t="s">
        <v>20</v>
      </c>
      <c r="B39" s="59" t="s">
        <v>81</v>
      </c>
      <c r="C39" s="143">
        <v>87</v>
      </c>
      <c r="D39" s="124">
        <v>10</v>
      </c>
      <c r="E39" s="54">
        <f t="shared" si="7"/>
        <v>97</v>
      </c>
      <c r="N39" s="34" t="s">
        <v>177</v>
      </c>
      <c r="O39" s="68" t="s">
        <v>200</v>
      </c>
      <c r="P39" s="143">
        <v>50.51</v>
      </c>
      <c r="Q39" s="124" t="s">
        <v>133</v>
      </c>
      <c r="R39" s="124" t="s">
        <v>192</v>
      </c>
      <c r="S39" s="124" t="s">
        <v>131</v>
      </c>
      <c r="T39" s="143" t="s">
        <v>192</v>
      </c>
      <c r="U39" s="124" t="s">
        <v>167</v>
      </c>
      <c r="V39" s="124" t="s">
        <v>192</v>
      </c>
      <c r="W39" s="124" t="s">
        <v>108</v>
      </c>
      <c r="X39" s="143" t="s">
        <v>192</v>
      </c>
      <c r="Y39" s="124" t="s">
        <v>134</v>
      </c>
      <c r="Z39" s="143" t="s">
        <v>192</v>
      </c>
      <c r="AA39" s="124" t="s">
        <v>131</v>
      </c>
      <c r="AB39" s="143" t="s">
        <v>192</v>
      </c>
      <c r="AC39" s="124" t="s">
        <v>107</v>
      </c>
      <c r="AD39" s="124">
        <v>60</v>
      </c>
      <c r="AE39" s="61">
        <v>214</v>
      </c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EH39" s="34" t="s">
        <v>74</v>
      </c>
      <c r="EI39" s="389" t="s">
        <v>969</v>
      </c>
      <c r="EJ39" s="370" t="s">
        <v>970</v>
      </c>
      <c r="EK39" s="370" t="s">
        <v>971</v>
      </c>
      <c r="EL39" s="370" t="s">
        <v>972</v>
      </c>
      <c r="EM39" s="370" t="s">
        <v>973</v>
      </c>
      <c r="EN39" s="370" t="s">
        <v>865</v>
      </c>
      <c r="EO39" s="370" t="s">
        <v>887</v>
      </c>
      <c r="EP39" s="370" t="s">
        <v>876</v>
      </c>
      <c r="EQ39" s="370" t="s">
        <v>838</v>
      </c>
      <c r="ER39" s="370" t="s">
        <v>833</v>
      </c>
      <c r="ES39" s="370" t="s">
        <v>833</v>
      </c>
      <c r="ET39" s="371" t="s">
        <v>833</v>
      </c>
    </row>
    <row r="40" spans="1:150" ht="13.5" thickBot="1">
      <c r="A40" s="34" t="s">
        <v>21</v>
      </c>
      <c r="B40" s="59" t="s">
        <v>156</v>
      </c>
      <c r="C40" s="143">
        <v>98</v>
      </c>
      <c r="D40" s="124"/>
      <c r="E40" s="54">
        <f t="shared" si="7"/>
        <v>98</v>
      </c>
      <c r="N40" s="35" t="s">
        <v>178</v>
      </c>
      <c r="O40" s="72" t="s">
        <v>201</v>
      </c>
      <c r="P40" s="201" t="s">
        <v>192</v>
      </c>
      <c r="Q40" s="302" t="s">
        <v>171</v>
      </c>
      <c r="R40" s="302">
        <v>53</v>
      </c>
      <c r="S40" s="302" t="s">
        <v>107</v>
      </c>
      <c r="T40" s="201" t="s">
        <v>192</v>
      </c>
      <c r="U40" s="302" t="s">
        <v>167</v>
      </c>
      <c r="V40" s="302" t="s">
        <v>192</v>
      </c>
      <c r="W40" s="302" t="s">
        <v>108</v>
      </c>
      <c r="X40" s="201" t="s">
        <v>192</v>
      </c>
      <c r="Y40" s="302" t="s">
        <v>134</v>
      </c>
      <c r="Z40" s="201" t="s">
        <v>192</v>
      </c>
      <c r="AA40" s="302" t="s">
        <v>131</v>
      </c>
      <c r="AB40" s="201" t="s">
        <v>192</v>
      </c>
      <c r="AC40" s="302" t="s">
        <v>107</v>
      </c>
      <c r="AD40" s="302">
        <v>60</v>
      </c>
      <c r="AE40" s="64">
        <v>219</v>
      </c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EH40" s="7" t="s">
        <v>75</v>
      </c>
      <c r="EI40" s="139" t="s">
        <v>24</v>
      </c>
      <c r="EJ40" s="140" t="s">
        <v>974</v>
      </c>
      <c r="EK40" s="140" t="s">
        <v>975</v>
      </c>
      <c r="EL40" s="140" t="s">
        <v>976</v>
      </c>
      <c r="EM40" s="140" t="s">
        <v>977</v>
      </c>
      <c r="EN40" s="140" t="s">
        <v>880</v>
      </c>
      <c r="EO40" s="140" t="s">
        <v>875</v>
      </c>
      <c r="EP40" s="140" t="s">
        <v>876</v>
      </c>
      <c r="EQ40" s="140" t="s">
        <v>833</v>
      </c>
      <c r="ER40" s="140" t="s">
        <v>833</v>
      </c>
      <c r="ES40" s="140" t="s">
        <v>860</v>
      </c>
      <c r="ET40" s="141" t="s">
        <v>833</v>
      </c>
    </row>
    <row r="41" spans="1:150" ht="12.75">
      <c r="A41" s="34" t="s">
        <v>22</v>
      </c>
      <c r="B41" s="59" t="s">
        <v>154</v>
      </c>
      <c r="C41" s="143">
        <v>89</v>
      </c>
      <c r="D41" s="124"/>
      <c r="E41" s="54">
        <f t="shared" si="7"/>
        <v>89</v>
      </c>
      <c r="N41" s="67"/>
      <c r="Y41" s="65"/>
      <c r="EH41" s="34" t="s">
        <v>76</v>
      </c>
      <c r="EI41" s="389" t="s">
        <v>159</v>
      </c>
      <c r="EJ41" s="370" t="s">
        <v>978</v>
      </c>
      <c r="EK41" s="370" t="s">
        <v>840</v>
      </c>
      <c r="EL41" s="370" t="s">
        <v>978</v>
      </c>
      <c r="EM41" s="370" t="s">
        <v>979</v>
      </c>
      <c r="EN41" s="370" t="s">
        <v>880</v>
      </c>
      <c r="EO41" s="370" t="s">
        <v>876</v>
      </c>
      <c r="EP41" s="370" t="s">
        <v>833</v>
      </c>
      <c r="EQ41" s="370" t="s">
        <v>837</v>
      </c>
      <c r="ER41" s="370" t="s">
        <v>833</v>
      </c>
      <c r="ES41" s="370" t="s">
        <v>832</v>
      </c>
      <c r="ET41" s="371" t="s">
        <v>838</v>
      </c>
    </row>
    <row r="42" spans="1:150" ht="12.75">
      <c r="A42" s="34" t="s">
        <v>23</v>
      </c>
      <c r="B42" s="59" t="s">
        <v>155</v>
      </c>
      <c r="C42" s="143">
        <v>102</v>
      </c>
      <c r="D42" s="124"/>
      <c r="E42" s="54">
        <f t="shared" si="7"/>
        <v>102</v>
      </c>
      <c r="N42" s="19" t="s">
        <v>203</v>
      </c>
      <c r="EH42" s="34" t="s">
        <v>77</v>
      </c>
      <c r="EI42" s="389" t="s">
        <v>980</v>
      </c>
      <c r="EJ42" s="370" t="s">
        <v>981</v>
      </c>
      <c r="EK42" s="370" t="s">
        <v>840</v>
      </c>
      <c r="EL42" s="370" t="s">
        <v>981</v>
      </c>
      <c r="EM42" s="370" t="s">
        <v>982</v>
      </c>
      <c r="EN42" s="370" t="s">
        <v>880</v>
      </c>
      <c r="EO42" s="370" t="s">
        <v>881</v>
      </c>
      <c r="EP42" s="370" t="s">
        <v>833</v>
      </c>
      <c r="EQ42" s="370" t="s">
        <v>833</v>
      </c>
      <c r="ER42" s="370" t="s">
        <v>833</v>
      </c>
      <c r="ES42" s="370" t="s">
        <v>833</v>
      </c>
      <c r="ET42" s="371" t="s">
        <v>838</v>
      </c>
    </row>
    <row r="43" spans="1:150" ht="12.75">
      <c r="A43" s="34" t="s">
        <v>73</v>
      </c>
      <c r="B43" s="59" t="s">
        <v>162</v>
      </c>
      <c r="C43" s="143">
        <v>103</v>
      </c>
      <c r="D43" s="124"/>
      <c r="E43" s="54">
        <f t="shared" si="7"/>
        <v>103</v>
      </c>
      <c r="N43" s="68" t="s">
        <v>128</v>
      </c>
      <c r="O43" s="59"/>
      <c r="EH43" s="34" t="s">
        <v>104</v>
      </c>
      <c r="EI43" s="389" t="s">
        <v>792</v>
      </c>
      <c r="EJ43" s="370" t="s">
        <v>983</v>
      </c>
      <c r="EK43" s="370" t="s">
        <v>840</v>
      </c>
      <c r="EL43" s="370" t="s">
        <v>983</v>
      </c>
      <c r="EM43" s="370" t="s">
        <v>984</v>
      </c>
      <c r="EN43" s="370" t="s">
        <v>880</v>
      </c>
      <c r="EO43" s="370" t="s">
        <v>842</v>
      </c>
      <c r="EP43" s="370" t="s">
        <v>876</v>
      </c>
      <c r="EQ43" s="370" t="s">
        <v>833</v>
      </c>
      <c r="ER43" s="370" t="s">
        <v>833</v>
      </c>
      <c r="ES43" s="370" t="s">
        <v>833</v>
      </c>
      <c r="ET43" s="371" t="s">
        <v>838</v>
      </c>
    </row>
    <row r="44" spans="1:150" ht="12.75">
      <c r="A44" s="34" t="s">
        <v>73</v>
      </c>
      <c r="B44" s="59" t="s">
        <v>159</v>
      </c>
      <c r="C44" s="143">
        <v>103</v>
      </c>
      <c r="D44" s="124"/>
      <c r="E44" s="54">
        <f t="shared" si="7"/>
        <v>103</v>
      </c>
      <c r="N44" s="68" t="s">
        <v>204</v>
      </c>
      <c r="O44" s="59"/>
      <c r="EH44" s="34" t="s">
        <v>105</v>
      </c>
      <c r="EI44" s="389" t="s">
        <v>161</v>
      </c>
      <c r="EJ44" s="370" t="s">
        <v>985</v>
      </c>
      <c r="EK44" s="370" t="s">
        <v>840</v>
      </c>
      <c r="EL44" s="370" t="s">
        <v>985</v>
      </c>
      <c r="EM44" s="370" t="s">
        <v>986</v>
      </c>
      <c r="EN44" s="370" t="s">
        <v>880</v>
      </c>
      <c r="EO44" s="370" t="s">
        <v>842</v>
      </c>
      <c r="EP44" s="370" t="s">
        <v>876</v>
      </c>
      <c r="EQ44" s="370" t="s">
        <v>838</v>
      </c>
      <c r="ER44" s="370" t="s">
        <v>833</v>
      </c>
      <c r="ES44" s="370" t="s">
        <v>833</v>
      </c>
      <c r="ET44" s="371" t="s">
        <v>833</v>
      </c>
    </row>
    <row r="45" spans="1:150" ht="12.75">
      <c r="A45" s="34" t="s">
        <v>65</v>
      </c>
      <c r="B45" s="59" t="s">
        <v>148</v>
      </c>
      <c r="C45" s="143">
        <v>104</v>
      </c>
      <c r="D45" s="124"/>
      <c r="E45" s="54">
        <f t="shared" si="7"/>
        <v>104</v>
      </c>
      <c r="N45" s="68" t="s">
        <v>205</v>
      </c>
      <c r="O45" s="59"/>
      <c r="EH45" s="34" t="s">
        <v>106</v>
      </c>
      <c r="EI45" s="389" t="s">
        <v>453</v>
      </c>
      <c r="EJ45" s="370" t="s">
        <v>987</v>
      </c>
      <c r="EK45" s="370" t="s">
        <v>840</v>
      </c>
      <c r="EL45" s="370" t="s">
        <v>987</v>
      </c>
      <c r="EM45" s="370" t="s">
        <v>988</v>
      </c>
      <c r="EN45" s="370" t="s">
        <v>880</v>
      </c>
      <c r="EO45" s="370" t="s">
        <v>837</v>
      </c>
      <c r="EP45" s="370" t="s">
        <v>876</v>
      </c>
      <c r="EQ45" s="370" t="s">
        <v>833</v>
      </c>
      <c r="ER45" s="370" t="s">
        <v>832</v>
      </c>
      <c r="ES45" s="370" t="s">
        <v>833</v>
      </c>
      <c r="ET45" s="371" t="s">
        <v>838</v>
      </c>
    </row>
    <row r="46" spans="1:150" ht="12.75">
      <c r="A46" s="34" t="s">
        <v>74</v>
      </c>
      <c r="B46" s="59" t="s">
        <v>157</v>
      </c>
      <c r="C46" s="143">
        <v>105</v>
      </c>
      <c r="D46" s="124"/>
      <c r="E46" s="54">
        <f t="shared" si="7"/>
        <v>105</v>
      </c>
      <c r="N46" s="68" t="s">
        <v>206</v>
      </c>
      <c r="O46" s="59"/>
      <c r="EH46" s="34" t="s">
        <v>107</v>
      </c>
      <c r="EI46" s="389" t="s">
        <v>686</v>
      </c>
      <c r="EJ46" s="370" t="s">
        <v>989</v>
      </c>
      <c r="EK46" s="370" t="s">
        <v>990</v>
      </c>
      <c r="EL46" s="370" t="s">
        <v>991</v>
      </c>
      <c r="EM46" s="370" t="s">
        <v>992</v>
      </c>
      <c r="EN46" s="370" t="s">
        <v>859</v>
      </c>
      <c r="EO46" s="370" t="s">
        <v>848</v>
      </c>
      <c r="EP46" s="370" t="s">
        <v>876</v>
      </c>
      <c r="EQ46" s="370" t="s">
        <v>833</v>
      </c>
      <c r="ER46" s="370" t="s">
        <v>833</v>
      </c>
      <c r="ES46" s="370" t="s">
        <v>833</v>
      </c>
      <c r="ET46" s="371" t="s">
        <v>833</v>
      </c>
    </row>
    <row r="47" spans="1:150" ht="12.75">
      <c r="A47" s="34" t="s">
        <v>75</v>
      </c>
      <c r="B47" s="59" t="s">
        <v>158</v>
      </c>
      <c r="C47" s="143">
        <v>110</v>
      </c>
      <c r="D47" s="124"/>
      <c r="E47" s="54">
        <f t="shared" si="7"/>
        <v>110</v>
      </c>
      <c r="N47" s="68" t="s">
        <v>208</v>
      </c>
      <c r="O47" s="59"/>
      <c r="EH47" s="34" t="s">
        <v>108</v>
      </c>
      <c r="EI47" s="389" t="s">
        <v>157</v>
      </c>
      <c r="EJ47" s="370" t="s">
        <v>993</v>
      </c>
      <c r="EK47" s="370" t="s">
        <v>994</v>
      </c>
      <c r="EL47" s="370" t="s">
        <v>995</v>
      </c>
      <c r="EM47" s="370" t="s">
        <v>996</v>
      </c>
      <c r="EN47" s="370" t="s">
        <v>997</v>
      </c>
      <c r="EO47" s="370" t="s">
        <v>881</v>
      </c>
      <c r="EP47" s="370" t="s">
        <v>860</v>
      </c>
      <c r="EQ47" s="370" t="s">
        <v>833</v>
      </c>
      <c r="ER47" s="370" t="s">
        <v>833</v>
      </c>
      <c r="ES47" s="370" t="s">
        <v>860</v>
      </c>
      <c r="ET47" s="371" t="s">
        <v>838</v>
      </c>
    </row>
    <row r="48" spans="1:150" ht="12.75">
      <c r="A48" s="34" t="s">
        <v>75</v>
      </c>
      <c r="B48" s="59" t="s">
        <v>92</v>
      </c>
      <c r="C48" s="143">
        <v>100</v>
      </c>
      <c r="D48" s="124">
        <v>10</v>
      </c>
      <c r="E48" s="54">
        <f t="shared" si="7"/>
        <v>110</v>
      </c>
      <c r="N48" s="68" t="s">
        <v>207</v>
      </c>
      <c r="O48" s="59"/>
      <c r="EH48" s="34" t="s">
        <v>131</v>
      </c>
      <c r="EI48" s="389" t="s">
        <v>998</v>
      </c>
      <c r="EJ48" s="370" t="s">
        <v>999</v>
      </c>
      <c r="EK48" s="370" t="s">
        <v>840</v>
      </c>
      <c r="EL48" s="370" t="s">
        <v>999</v>
      </c>
      <c r="EM48" s="370" t="s">
        <v>1000</v>
      </c>
      <c r="EN48" s="370" t="s">
        <v>859</v>
      </c>
      <c r="EO48" s="370" t="s">
        <v>913</v>
      </c>
      <c r="EP48" s="370" t="s">
        <v>860</v>
      </c>
      <c r="EQ48" s="370" t="s">
        <v>837</v>
      </c>
      <c r="ER48" s="370" t="s">
        <v>833</v>
      </c>
      <c r="ES48" s="370" t="s">
        <v>838</v>
      </c>
      <c r="ET48" s="371" t="s">
        <v>833</v>
      </c>
    </row>
    <row r="49" spans="1:150" ht="12.75">
      <c r="A49" s="34" t="s">
        <v>76</v>
      </c>
      <c r="B49" s="59" t="s">
        <v>160</v>
      </c>
      <c r="C49" s="143">
        <v>111</v>
      </c>
      <c r="D49" s="124"/>
      <c r="E49" s="54">
        <f t="shared" si="7"/>
        <v>111</v>
      </c>
      <c r="N49" s="68" t="s">
        <v>209</v>
      </c>
      <c r="O49" s="59"/>
      <c r="EH49" s="34" t="s">
        <v>132</v>
      </c>
      <c r="EI49" s="389" t="s">
        <v>149</v>
      </c>
      <c r="EJ49" s="370" t="s">
        <v>1001</v>
      </c>
      <c r="EK49" s="370" t="s">
        <v>840</v>
      </c>
      <c r="EL49" s="370" t="s">
        <v>1001</v>
      </c>
      <c r="EM49" s="370" t="s">
        <v>1002</v>
      </c>
      <c r="EN49" s="370" t="s">
        <v>859</v>
      </c>
      <c r="EO49" s="370" t="s">
        <v>854</v>
      </c>
      <c r="EP49" s="370" t="s">
        <v>833</v>
      </c>
      <c r="EQ49" s="370" t="s">
        <v>838</v>
      </c>
      <c r="ER49" s="370" t="s">
        <v>833</v>
      </c>
      <c r="ES49" s="370" t="s">
        <v>832</v>
      </c>
      <c r="ET49" s="371" t="s">
        <v>838</v>
      </c>
    </row>
    <row r="50" spans="1:150" ht="12.75">
      <c r="A50" s="34" t="s">
        <v>76</v>
      </c>
      <c r="B50" s="59" t="s">
        <v>26</v>
      </c>
      <c r="C50" s="143">
        <v>111</v>
      </c>
      <c r="D50" s="124"/>
      <c r="E50" s="54">
        <f t="shared" si="7"/>
        <v>111</v>
      </c>
      <c r="N50" s="68" t="s">
        <v>211</v>
      </c>
      <c r="O50" s="59"/>
      <c r="EH50" s="34" t="s">
        <v>133</v>
      </c>
      <c r="EI50" s="389" t="s">
        <v>164</v>
      </c>
      <c r="EJ50" s="370" t="s">
        <v>1003</v>
      </c>
      <c r="EK50" s="370" t="s">
        <v>1004</v>
      </c>
      <c r="EL50" s="370" t="s">
        <v>1005</v>
      </c>
      <c r="EM50" s="370" t="s">
        <v>1006</v>
      </c>
      <c r="EN50" s="370" t="s">
        <v>869</v>
      </c>
      <c r="EO50" s="370" t="s">
        <v>881</v>
      </c>
      <c r="EP50" s="370" t="s">
        <v>833</v>
      </c>
      <c r="EQ50" s="370" t="s">
        <v>837</v>
      </c>
      <c r="ER50" s="370" t="s">
        <v>833</v>
      </c>
      <c r="ES50" s="370" t="s">
        <v>860</v>
      </c>
      <c r="ET50" s="371" t="s">
        <v>833</v>
      </c>
    </row>
    <row r="51" spans="1:150" ht="12.75">
      <c r="A51" s="34" t="s">
        <v>76</v>
      </c>
      <c r="B51" s="59" t="s">
        <v>161</v>
      </c>
      <c r="C51" s="143">
        <v>101</v>
      </c>
      <c r="D51" s="124">
        <v>10</v>
      </c>
      <c r="E51" s="54">
        <f t="shared" si="7"/>
        <v>111</v>
      </c>
      <c r="N51" s="68" t="s">
        <v>210</v>
      </c>
      <c r="O51" s="59"/>
      <c r="EH51" s="34" t="s">
        <v>134</v>
      </c>
      <c r="EI51" s="389" t="s">
        <v>365</v>
      </c>
      <c r="EJ51" s="370" t="s">
        <v>1007</v>
      </c>
      <c r="EK51" s="370" t="s">
        <v>840</v>
      </c>
      <c r="EL51" s="370" t="s">
        <v>1007</v>
      </c>
      <c r="EM51" s="370" t="s">
        <v>1008</v>
      </c>
      <c r="EN51" s="370" t="s">
        <v>831</v>
      </c>
      <c r="EO51" s="370" t="s">
        <v>854</v>
      </c>
      <c r="EP51" s="370" t="s">
        <v>837</v>
      </c>
      <c r="EQ51" s="370" t="s">
        <v>837</v>
      </c>
      <c r="ER51" s="370" t="s">
        <v>833</v>
      </c>
      <c r="ES51" s="370" t="s">
        <v>860</v>
      </c>
      <c r="ET51" s="371" t="s">
        <v>833</v>
      </c>
    </row>
    <row r="52" spans="1:150" ht="12.75">
      <c r="A52" s="34" t="s">
        <v>77</v>
      </c>
      <c r="B52" s="59" t="s">
        <v>91</v>
      </c>
      <c r="C52" s="143">
        <v>102</v>
      </c>
      <c r="D52" s="124">
        <v>10</v>
      </c>
      <c r="E52" s="54">
        <f t="shared" si="7"/>
        <v>112</v>
      </c>
      <c r="N52" s="68" t="s">
        <v>212</v>
      </c>
      <c r="O52" s="59"/>
      <c r="EH52" s="34" t="s">
        <v>135</v>
      </c>
      <c r="EI52" s="389" t="s">
        <v>163</v>
      </c>
      <c r="EJ52" s="370" t="s">
        <v>1009</v>
      </c>
      <c r="EK52" s="370" t="s">
        <v>1010</v>
      </c>
      <c r="EL52" s="370" t="s">
        <v>1011</v>
      </c>
      <c r="EM52" s="370" t="s">
        <v>1012</v>
      </c>
      <c r="EN52" s="370" t="s">
        <v>831</v>
      </c>
      <c r="EO52" s="370" t="s">
        <v>881</v>
      </c>
      <c r="EP52" s="370" t="s">
        <v>876</v>
      </c>
      <c r="EQ52" s="370" t="s">
        <v>838</v>
      </c>
      <c r="ER52" s="370" t="s">
        <v>833</v>
      </c>
      <c r="ES52" s="370" t="s">
        <v>860</v>
      </c>
      <c r="ET52" s="371" t="s">
        <v>833</v>
      </c>
    </row>
    <row r="53" spans="1:150" ht="12.75">
      <c r="A53" s="34" t="s">
        <v>104</v>
      </c>
      <c r="B53" s="59" t="s">
        <v>117</v>
      </c>
      <c r="C53" s="143">
        <v>105</v>
      </c>
      <c r="D53" s="124">
        <v>10</v>
      </c>
      <c r="E53" s="54">
        <f t="shared" si="7"/>
        <v>115</v>
      </c>
      <c r="N53" s="66"/>
      <c r="EH53" s="34" t="s">
        <v>167</v>
      </c>
      <c r="EI53" s="389" t="s">
        <v>27</v>
      </c>
      <c r="EJ53" s="370" t="s">
        <v>999</v>
      </c>
      <c r="EK53" s="370" t="s">
        <v>1013</v>
      </c>
      <c r="EL53" s="370" t="s">
        <v>1014</v>
      </c>
      <c r="EM53" s="370" t="s">
        <v>1015</v>
      </c>
      <c r="EN53" s="370" t="s">
        <v>1016</v>
      </c>
      <c r="EO53" s="370" t="s">
        <v>870</v>
      </c>
      <c r="EP53" s="370" t="s">
        <v>837</v>
      </c>
      <c r="EQ53" s="370" t="s">
        <v>833</v>
      </c>
      <c r="ER53" s="370" t="s">
        <v>833</v>
      </c>
      <c r="ES53" s="370" t="s">
        <v>860</v>
      </c>
      <c r="ET53" s="371" t="s">
        <v>838</v>
      </c>
    </row>
    <row r="54" spans="1:150" ht="12.75">
      <c r="A54" s="34" t="s">
        <v>105</v>
      </c>
      <c r="B54" s="59" t="s">
        <v>153</v>
      </c>
      <c r="C54" s="143">
        <v>96</v>
      </c>
      <c r="D54" s="124">
        <v>20</v>
      </c>
      <c r="E54" s="54">
        <f t="shared" si="7"/>
        <v>116</v>
      </c>
      <c r="EH54" s="34" t="s">
        <v>168</v>
      </c>
      <c r="EI54" s="389" t="s">
        <v>1018</v>
      </c>
      <c r="EJ54" s="370" t="s">
        <v>1017</v>
      </c>
      <c r="EK54" s="370" t="s">
        <v>840</v>
      </c>
      <c r="EL54" s="370" t="s">
        <v>1017</v>
      </c>
      <c r="EM54" s="370" t="s">
        <v>1019</v>
      </c>
      <c r="EN54" s="370" t="s">
        <v>874</v>
      </c>
      <c r="EO54" s="370" t="s">
        <v>848</v>
      </c>
      <c r="EP54" s="370" t="s">
        <v>833</v>
      </c>
      <c r="EQ54" s="370" t="s">
        <v>854</v>
      </c>
      <c r="ER54" s="370" t="s">
        <v>833</v>
      </c>
      <c r="ES54" s="370" t="s">
        <v>833</v>
      </c>
      <c r="ET54" s="371" t="s">
        <v>833</v>
      </c>
    </row>
    <row r="55" spans="1:150" ht="12.75">
      <c r="A55" s="34" t="s">
        <v>105</v>
      </c>
      <c r="B55" s="59" t="s">
        <v>149</v>
      </c>
      <c r="C55" s="143">
        <v>106</v>
      </c>
      <c r="D55" s="124">
        <v>10</v>
      </c>
      <c r="E55" s="54">
        <f t="shared" si="7"/>
        <v>116</v>
      </c>
      <c r="EH55" s="34" t="s">
        <v>169</v>
      </c>
      <c r="EI55" s="389" t="s">
        <v>151</v>
      </c>
      <c r="EJ55" s="370" t="s">
        <v>1020</v>
      </c>
      <c r="EK55" s="370" t="s">
        <v>840</v>
      </c>
      <c r="EL55" s="370" t="s">
        <v>1020</v>
      </c>
      <c r="EM55" s="370" t="s">
        <v>1021</v>
      </c>
      <c r="EN55" s="370" t="s">
        <v>865</v>
      </c>
      <c r="EO55" s="370" t="s">
        <v>881</v>
      </c>
      <c r="EP55" s="370" t="s">
        <v>833</v>
      </c>
      <c r="EQ55" s="370" t="s">
        <v>837</v>
      </c>
      <c r="ER55" s="370" t="s">
        <v>833</v>
      </c>
      <c r="ES55" s="370" t="s">
        <v>833</v>
      </c>
      <c r="ET55" s="371" t="s">
        <v>833</v>
      </c>
    </row>
    <row r="56" spans="1:150" ht="12.75">
      <c r="A56" s="34" t="s">
        <v>106</v>
      </c>
      <c r="B56" s="59" t="s">
        <v>151</v>
      </c>
      <c r="C56" s="143">
        <v>100</v>
      </c>
      <c r="D56" s="124">
        <v>20</v>
      </c>
      <c r="E56" s="54">
        <f t="shared" si="7"/>
        <v>120</v>
      </c>
      <c r="EH56" s="34" t="s">
        <v>170</v>
      </c>
      <c r="EI56" s="389" t="s">
        <v>196</v>
      </c>
      <c r="EJ56" s="370" t="s">
        <v>1022</v>
      </c>
      <c r="EK56" s="370" t="s">
        <v>840</v>
      </c>
      <c r="EL56" s="370" t="s">
        <v>1022</v>
      </c>
      <c r="EM56" s="370" t="s">
        <v>1023</v>
      </c>
      <c r="EN56" s="370" t="s">
        <v>895</v>
      </c>
      <c r="EO56" s="370" t="s">
        <v>848</v>
      </c>
      <c r="EP56" s="370" t="s">
        <v>876</v>
      </c>
      <c r="EQ56" s="370" t="s">
        <v>854</v>
      </c>
      <c r="ER56" s="370" t="s">
        <v>833</v>
      </c>
      <c r="ES56" s="370" t="s">
        <v>860</v>
      </c>
      <c r="ET56" s="371" t="s">
        <v>833</v>
      </c>
    </row>
    <row r="57" spans="1:150" ht="12.75">
      <c r="A57" s="34" t="s">
        <v>107</v>
      </c>
      <c r="B57" s="59" t="s">
        <v>164</v>
      </c>
      <c r="C57" s="143" t="s">
        <v>39</v>
      </c>
      <c r="D57" s="124"/>
      <c r="E57" s="54" t="s">
        <v>39</v>
      </c>
      <c r="EH57" s="34" t="s">
        <v>171</v>
      </c>
      <c r="EI57" s="389" t="s">
        <v>1024</v>
      </c>
      <c r="EJ57" s="370" t="s">
        <v>893</v>
      </c>
      <c r="EK57" s="370" t="s">
        <v>840</v>
      </c>
      <c r="EL57" s="370" t="s">
        <v>893</v>
      </c>
      <c r="EM57" s="370" t="s">
        <v>1026</v>
      </c>
      <c r="EN57" s="370" t="s">
        <v>1025</v>
      </c>
      <c r="EO57" s="370" t="s">
        <v>854</v>
      </c>
      <c r="EP57" s="370" t="s">
        <v>875</v>
      </c>
      <c r="EQ57" s="370" t="s">
        <v>833</v>
      </c>
      <c r="ER57" s="370" t="s">
        <v>833</v>
      </c>
      <c r="ES57" s="370" t="s">
        <v>833</v>
      </c>
      <c r="ET57" s="371" t="s">
        <v>837</v>
      </c>
    </row>
    <row r="58" spans="1:150" ht="13.5" thickBot="1">
      <c r="A58" s="35" t="s">
        <v>107</v>
      </c>
      <c r="B58" s="60" t="s">
        <v>163</v>
      </c>
      <c r="C58" s="201" t="s">
        <v>39</v>
      </c>
      <c r="D58" s="302"/>
      <c r="E58" s="202" t="s">
        <v>39</v>
      </c>
      <c r="EH58" s="34" t="s">
        <v>172</v>
      </c>
      <c r="EI58" s="389" t="s">
        <v>1027</v>
      </c>
      <c r="EJ58" s="370" t="s">
        <v>1028</v>
      </c>
      <c r="EK58" s="370" t="s">
        <v>840</v>
      </c>
      <c r="EL58" s="370" t="s">
        <v>1028</v>
      </c>
      <c r="EM58" s="370" t="s">
        <v>1029</v>
      </c>
      <c r="EN58" s="370" t="s">
        <v>895</v>
      </c>
      <c r="EO58" s="370" t="s">
        <v>875</v>
      </c>
      <c r="EP58" s="370" t="s">
        <v>913</v>
      </c>
      <c r="EQ58" s="370" t="s">
        <v>837</v>
      </c>
      <c r="ER58" s="370" t="s">
        <v>833</v>
      </c>
      <c r="ES58" s="370" t="s">
        <v>860</v>
      </c>
      <c r="ET58" s="371" t="s">
        <v>838</v>
      </c>
    </row>
    <row r="59" spans="138:150" ht="12.75">
      <c r="EH59" s="34" t="s">
        <v>173</v>
      </c>
      <c r="EI59" s="389" t="s">
        <v>246</v>
      </c>
      <c r="EJ59" s="370" t="s">
        <v>1030</v>
      </c>
      <c r="EK59" s="370" t="s">
        <v>840</v>
      </c>
      <c r="EL59" s="370" t="s">
        <v>1030</v>
      </c>
      <c r="EM59" s="370" t="s">
        <v>1031</v>
      </c>
      <c r="EN59" s="370" t="s">
        <v>1016</v>
      </c>
      <c r="EO59" s="370" t="s">
        <v>887</v>
      </c>
      <c r="EP59" s="370" t="s">
        <v>837</v>
      </c>
      <c r="EQ59" s="370" t="s">
        <v>838</v>
      </c>
      <c r="ER59" s="370" t="s">
        <v>833</v>
      </c>
      <c r="ES59" s="370" t="s">
        <v>860</v>
      </c>
      <c r="ET59" s="371" t="s">
        <v>838</v>
      </c>
    </row>
    <row r="60" spans="138:150" ht="12.75">
      <c r="EH60" s="34" t="s">
        <v>174</v>
      </c>
      <c r="EI60" s="389" t="s">
        <v>455</v>
      </c>
      <c r="EJ60" s="370" t="s">
        <v>1032</v>
      </c>
      <c r="EK60" s="370" t="s">
        <v>1033</v>
      </c>
      <c r="EL60" s="370" t="s">
        <v>1034</v>
      </c>
      <c r="EM60" s="370" t="s">
        <v>1035</v>
      </c>
      <c r="EN60" s="370" t="s">
        <v>895</v>
      </c>
      <c r="EO60" s="370" t="s">
        <v>851</v>
      </c>
      <c r="EP60" s="370" t="s">
        <v>876</v>
      </c>
      <c r="EQ60" s="370" t="s">
        <v>833</v>
      </c>
      <c r="ER60" s="370" t="s">
        <v>832</v>
      </c>
      <c r="ES60" s="370" t="s">
        <v>832</v>
      </c>
      <c r="ET60" s="371" t="s">
        <v>838</v>
      </c>
    </row>
    <row r="61" spans="138:150" ht="12.75">
      <c r="EH61" s="34" t="s">
        <v>175</v>
      </c>
      <c r="EI61" s="389" t="s">
        <v>221</v>
      </c>
      <c r="EJ61" s="370" t="s">
        <v>1036</v>
      </c>
      <c r="EK61" s="370" t="s">
        <v>840</v>
      </c>
      <c r="EL61" s="370" t="s">
        <v>1036</v>
      </c>
      <c r="EM61" s="370" t="s">
        <v>1037</v>
      </c>
      <c r="EN61" s="370" t="s">
        <v>892</v>
      </c>
      <c r="EO61" s="370" t="s">
        <v>854</v>
      </c>
      <c r="EP61" s="370" t="s">
        <v>876</v>
      </c>
      <c r="EQ61" s="370" t="s">
        <v>837</v>
      </c>
      <c r="ER61" s="370" t="s">
        <v>833</v>
      </c>
      <c r="ES61" s="370" t="s">
        <v>838</v>
      </c>
      <c r="ET61" s="371" t="s">
        <v>838</v>
      </c>
    </row>
    <row r="62" spans="138:150" ht="12.75">
      <c r="EH62" s="34" t="s">
        <v>176</v>
      </c>
      <c r="EI62" s="389" t="s">
        <v>89</v>
      </c>
      <c r="EJ62" s="370" t="s">
        <v>1038</v>
      </c>
      <c r="EK62" s="370" t="s">
        <v>840</v>
      </c>
      <c r="EL62" s="370" t="s">
        <v>1038</v>
      </c>
      <c r="EM62" s="370" t="s">
        <v>1039</v>
      </c>
      <c r="EN62" s="370" t="s">
        <v>1040</v>
      </c>
      <c r="EO62" s="370" t="s">
        <v>851</v>
      </c>
      <c r="EP62" s="370" t="s">
        <v>876</v>
      </c>
      <c r="EQ62" s="370" t="s">
        <v>854</v>
      </c>
      <c r="ER62" s="370" t="s">
        <v>833</v>
      </c>
      <c r="ES62" s="370" t="s">
        <v>833</v>
      </c>
      <c r="ET62" s="371" t="s">
        <v>837</v>
      </c>
    </row>
    <row r="63" spans="138:150" ht="13.5" thickBot="1">
      <c r="EH63" s="35" t="s">
        <v>177</v>
      </c>
      <c r="EI63" s="391" t="s">
        <v>1041</v>
      </c>
      <c r="EJ63" s="387" t="s">
        <v>1042</v>
      </c>
      <c r="EK63" s="387" t="s">
        <v>840</v>
      </c>
      <c r="EL63" s="387" t="s">
        <v>1042</v>
      </c>
      <c r="EM63" s="387" t="s">
        <v>1043</v>
      </c>
      <c r="EN63" s="387" t="s">
        <v>1044</v>
      </c>
      <c r="EO63" s="387" t="s">
        <v>870</v>
      </c>
      <c r="EP63" s="387" t="s">
        <v>875</v>
      </c>
      <c r="EQ63" s="387" t="s">
        <v>848</v>
      </c>
      <c r="ER63" s="387" t="s">
        <v>876</v>
      </c>
      <c r="ES63" s="387" t="s">
        <v>860</v>
      </c>
      <c r="ET63" s="392" t="s">
        <v>854</v>
      </c>
    </row>
    <row r="64" spans="138:150" ht="12.75">
      <c r="EH64" s="67"/>
      <c r="EI64" s="393"/>
      <c r="EJ64" s="388"/>
      <c r="EK64" s="388"/>
      <c r="EL64" s="388"/>
      <c r="EN64" s="388"/>
      <c r="EO64" s="388"/>
      <c r="EP64" s="388"/>
      <c r="EQ64" s="388"/>
      <c r="ER64" s="388"/>
      <c r="ES64" s="388"/>
      <c r="ET64" s="388"/>
    </row>
    <row r="65" spans="138:150" ht="12.75">
      <c r="EH65" s="67"/>
      <c r="EI65" s="393"/>
      <c r="EJ65" s="388"/>
      <c r="EK65" s="388"/>
      <c r="EL65" s="388"/>
      <c r="EN65" s="388"/>
      <c r="EO65" s="388"/>
      <c r="EP65" s="388"/>
      <c r="EQ65" s="388"/>
      <c r="ER65" s="388"/>
      <c r="ES65" s="388"/>
      <c r="ET65" s="388"/>
    </row>
    <row r="66" spans="138:150" ht="12.75">
      <c r="EH66" s="67"/>
      <c r="EI66" s="393"/>
      <c r="EJ66" s="388"/>
      <c r="EK66" s="388"/>
      <c r="EL66" s="388"/>
      <c r="EN66" s="388"/>
      <c r="EO66" s="388"/>
      <c r="EP66" s="388"/>
      <c r="EQ66" s="388"/>
      <c r="ER66" s="388"/>
      <c r="ES66" s="388"/>
      <c r="ET66" s="388"/>
    </row>
    <row r="67" spans="138:150" ht="12.75">
      <c r="EH67" s="67"/>
      <c r="EI67" s="393"/>
      <c r="EJ67" s="388"/>
      <c r="EK67" s="388"/>
      <c r="EL67" s="388"/>
      <c r="EN67" s="388"/>
      <c r="EO67" s="388"/>
      <c r="EP67" s="388"/>
      <c r="EQ67" s="388"/>
      <c r="ER67" s="388"/>
      <c r="ES67" s="388"/>
      <c r="ET67" s="388"/>
    </row>
    <row r="68" spans="138:150" ht="12.75">
      <c r="EH68" s="67"/>
      <c r="EI68" s="393"/>
      <c r="EJ68" s="388"/>
      <c r="EK68" s="388"/>
      <c r="EL68" s="388"/>
      <c r="EN68" s="388"/>
      <c r="EO68" s="388"/>
      <c r="EP68" s="388"/>
      <c r="EQ68" s="388"/>
      <c r="ER68" s="388"/>
      <c r="ES68" s="388"/>
      <c r="ET68" s="388"/>
    </row>
    <row r="69" spans="138:150" ht="12.75">
      <c r="EH69" s="67"/>
      <c r="EI69" s="393"/>
      <c r="EJ69" s="388"/>
      <c r="EK69" s="388"/>
      <c r="EL69" s="388"/>
      <c r="EN69" s="388"/>
      <c r="EO69" s="388"/>
      <c r="EP69" s="388"/>
      <c r="EQ69" s="388"/>
      <c r="ER69" s="388"/>
      <c r="ES69" s="388"/>
      <c r="ET69" s="388"/>
    </row>
    <row r="70" spans="138:150" ht="12.75">
      <c r="EH70" s="67"/>
      <c r="EI70" s="393"/>
      <c r="EJ70" s="388"/>
      <c r="EK70" s="388"/>
      <c r="EL70" s="388"/>
      <c r="EN70" s="388"/>
      <c r="EO70" s="388"/>
      <c r="EP70" s="388"/>
      <c r="EQ70" s="388"/>
      <c r="ER70" s="388"/>
      <c r="ES70" s="388"/>
      <c r="ET70" s="388"/>
    </row>
  </sheetData>
  <mergeCells count="38">
    <mergeCell ref="G2:G5"/>
    <mergeCell ref="H2:H5"/>
    <mergeCell ref="A2:A5"/>
    <mergeCell ref="B2:B5"/>
    <mergeCell ref="C2:C5"/>
    <mergeCell ref="D2:D5"/>
    <mergeCell ref="A32:A33"/>
    <mergeCell ref="B32:B33"/>
    <mergeCell ref="C32:C33"/>
    <mergeCell ref="D32:D33"/>
    <mergeCell ref="E32:E33"/>
    <mergeCell ref="N2:N3"/>
    <mergeCell ref="O2:O3"/>
    <mergeCell ref="P2:Q2"/>
    <mergeCell ref="I2:I5"/>
    <mergeCell ref="J2:J5"/>
    <mergeCell ref="K2:K5"/>
    <mergeCell ref="L2:L5"/>
    <mergeCell ref="E2:E5"/>
    <mergeCell ref="F2:F5"/>
    <mergeCell ref="R2:S2"/>
    <mergeCell ref="T2:U2"/>
    <mergeCell ref="V2:W2"/>
    <mergeCell ref="X2:Y2"/>
    <mergeCell ref="Z2:AA2"/>
    <mergeCell ref="AB2:AC2"/>
    <mergeCell ref="AE2:AE3"/>
    <mergeCell ref="AU2:AZ2"/>
    <mergeCell ref="BB2:BC2"/>
    <mergeCell ref="BG2:BL2"/>
    <mergeCell ref="BN2:BO2"/>
    <mergeCell ref="AS1:BQ1"/>
    <mergeCell ref="CC1:DK1"/>
    <mergeCell ref="DM2:DP2"/>
    <mergeCell ref="CF2:CN2"/>
    <mergeCell ref="CP2:CQ2"/>
    <mergeCell ref="CW2:DE2"/>
    <mergeCell ref="DG2:DH2"/>
  </mergeCells>
  <printOptions/>
  <pageMargins left="0.75" right="0.75" top="1" bottom="1" header="0.4921259845" footer="0.492125984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BlaBla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Božoň</dc:creator>
  <cp:keywords/>
  <dc:description/>
  <cp:lastModifiedBy>Michal</cp:lastModifiedBy>
  <cp:lastPrinted>2001-12-05T18:01:42Z</cp:lastPrinted>
  <dcterms:created xsi:type="dcterms:W3CDTF">2001-05-08T11:38:50Z</dcterms:created>
  <dcterms:modified xsi:type="dcterms:W3CDTF">2008-04-07T14:18:47Z</dcterms:modified>
  <cp:category/>
  <cp:version/>
  <cp:contentType/>
  <cp:contentStatus/>
</cp:coreProperties>
</file>